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'0503721'!$C$175</definedName>
    <definedName name="ID_120655896" localSheetId="0">'0503721'!$C$6</definedName>
    <definedName name="ID_120655897" localSheetId="0">'0503721'!$H$8</definedName>
    <definedName name="ID_120655899" localSheetId="0">'0503721'!$C$171</definedName>
    <definedName name="ID_120655900" localSheetId="0">'0503721'!$H$175</definedName>
    <definedName name="ID_120655902" localSheetId="0">'0503721'!$C$173</definedName>
    <definedName name="ID_120655903" localSheetId="0">'0503721'!$G$173</definedName>
    <definedName name="ID_120655904" localSheetId="0">'0503721'!$C$8</definedName>
    <definedName name="ID_120655908" localSheetId="0">'0503721'!$F$175</definedName>
    <definedName name="ID_125816462" localSheetId="0">'0503721'!$E$159</definedName>
    <definedName name="ID_125816463" localSheetId="0">'0503721'!$E$162</definedName>
    <definedName name="ID_125816464" localSheetId="0">'0503721'!$E$115</definedName>
    <definedName name="ID_125816465" localSheetId="0">'0503721'!$E$118</definedName>
    <definedName name="ID_125816467" localSheetId="0">'0503721'!$D$160</definedName>
    <definedName name="ID_125816468" localSheetId="0">'0503721'!$D$163</definedName>
    <definedName name="ID_125816469" localSheetId="0">'0503721'!$C$102</definedName>
    <definedName name="ID_125816470" localSheetId="0">'0503721'!$C$112</definedName>
    <definedName name="ID_125816472" localSheetId="0">'0503721'!$C$101</definedName>
    <definedName name="ID_125816473" localSheetId="0">'0503721'!$G$158</definedName>
    <definedName name="ID_125816474" localSheetId="0">'0503721'!$H$114</definedName>
    <definedName name="ID_125816475" localSheetId="0">'0503721'!$D$130</definedName>
    <definedName name="ID_125816476" localSheetId="0">'0503721'!$C$106</definedName>
    <definedName name="ID_125816477" localSheetId="0">'0503721'!$F$161</definedName>
    <definedName name="ID_125816479" localSheetId="0">'0503721'!$D$131</definedName>
    <definedName name="ID_125816481" localSheetId="0">'0503721'!$E$106</definedName>
    <definedName name="ID_125816482" localSheetId="0">'0503721'!$F$106</definedName>
    <definedName name="ID_125816483" localSheetId="0">'0503721'!$F$113</definedName>
    <definedName name="ID_125816484" localSheetId="0">'0503721'!$E$21</definedName>
    <definedName name="ID_125816485" localSheetId="0">'0503721'!$G$21</definedName>
    <definedName name="ID_125816486" localSheetId="0">'0503721'!$E$28</definedName>
    <definedName name="ID_125816487" localSheetId="0">'0503721'!$E$101</definedName>
    <definedName name="ID_125816488" localSheetId="0">'0503721'!$F$101</definedName>
    <definedName name="ID_125816489" localSheetId="0">'0503721'!$E$104</definedName>
    <definedName name="ID_125816490" localSheetId="0">'0503721'!$C$141</definedName>
    <definedName name="ID_125816491" localSheetId="0">'0503721'!$D$25</definedName>
    <definedName name="ID_125816495" localSheetId="0">'0503721'!$C$147</definedName>
    <definedName name="ID_125816496" localSheetId="0">'0503721'!$G$130</definedName>
    <definedName name="ID_125816497" localSheetId="0">'0503721'!$H$130</definedName>
    <definedName name="ID_125816500" localSheetId="0">'0503721'!$E$131</definedName>
    <definedName name="ID_125816501" localSheetId="0">'0503721'!$E$135</definedName>
    <definedName name="ID_125816502" localSheetId="0">'0503721'!$H$135</definedName>
    <definedName name="ID_125816503" localSheetId="0">'0503721'!$F$63</definedName>
    <definedName name="ID_125816504" localSheetId="0">'0503721'!$H$63</definedName>
    <definedName name="ID_125816508" localSheetId="0">'0503721'!$H$44</definedName>
    <definedName name="ID_125816512" localSheetId="0">'0503721'!$D$66</definedName>
    <definedName name="ID_125816514" localSheetId="0">'0503721'!$F$147</definedName>
    <definedName name="ID_125816517" localSheetId="0">'0503721'!$F$136</definedName>
    <definedName name="ID_125816519" localSheetId="0">'0503721'!$E$76</definedName>
    <definedName name="ID_125816520" localSheetId="0">'0503721'!$F$80</definedName>
    <definedName name="ID_125816521" localSheetId="0">'0503721'!$H$136</definedName>
    <definedName name="ID_125816522" localSheetId="0">'0503721'!$F$142</definedName>
    <definedName name="ID_125816523" localSheetId="0">'0503721'!$H$145</definedName>
    <definedName name="ID_125816524" localSheetId="0">'0503721'!$E$148</definedName>
    <definedName name="ID_125816526" localSheetId="0">'0503721'!$C$72</definedName>
    <definedName name="ID_125816527" localSheetId="0">'0503721'!$D$72</definedName>
    <definedName name="ID_125816528" localSheetId="0">'0503721'!$C$80</definedName>
    <definedName name="ID_125816532" localSheetId="0">'0503721'!$E$51</definedName>
    <definedName name="ID_125816533" localSheetId="0">'0503721'!$F$52</definedName>
    <definedName name="ID_125816534" localSheetId="0">'0503721'!$G$146</definedName>
    <definedName name="ID_125816535" localSheetId="0">'0503721'!$H$92</definedName>
    <definedName name="ID_125816536" localSheetId="0">'0503721'!$H$93</definedName>
    <definedName name="ID_125816537" localSheetId="0">'0503721'!$G$94</definedName>
    <definedName name="ID_125816539" localSheetId="0">'0503721'!$F$162</definedName>
    <definedName name="ID_125816540" localSheetId="0">'0503721'!$G$162</definedName>
    <definedName name="ID_125816541" localSheetId="0">'0503721'!$G$118</definedName>
    <definedName name="ID_125816542" localSheetId="0">'0503721'!$D$57</definedName>
    <definedName name="ID_125816546" localSheetId="0">'0503721'!$C$157</definedName>
    <definedName name="ID_125816547" localSheetId="0">'0503721'!$D$105</definedName>
    <definedName name="ID_125816548" localSheetId="0">'0503721'!$G$157</definedName>
    <definedName name="ID_125816549" localSheetId="0">'0503721'!$C$100</definedName>
    <definedName name="ID_125816550" localSheetId="0">'0503721'!$D$100</definedName>
    <definedName name="ID_125816551" localSheetId="0">'0503721'!$C$130</definedName>
    <definedName name="ID_125816552" localSheetId="0">'0503721'!$C$103</definedName>
    <definedName name="ID_125816553" localSheetId="0">'0503721'!$C$35</definedName>
    <definedName name="ID_125816554" localSheetId="0">'0503721'!$C$113</definedName>
    <definedName name="ID_125816555" localSheetId="0">'0503721'!$H$100</definedName>
    <definedName name="ID_125816556" localSheetId="0">'0503721'!$C$131</definedName>
    <definedName name="ID_125816557" localSheetId="0">'0503721'!$H$21</definedName>
    <definedName name="ID_125816558" localSheetId="0">'0503721'!$C$109</definedName>
    <definedName name="ID_125816559" localSheetId="0">'0503721'!$D$144</definedName>
    <definedName name="ID_125816566" localSheetId="0">'0503721'!$E$144</definedName>
    <definedName name="ID_125816567" localSheetId="0">'0503721'!$F$44</definedName>
    <definedName name="ID_125816569" localSheetId="0">'0503721'!$F$66</definedName>
    <definedName name="ID_125816572" localSheetId="0">'0503721'!$E$136</definedName>
    <definedName name="ID_125816576" localSheetId="0">'0503721'!$D$44</definedName>
    <definedName name="ID_125816577" localSheetId="0">'0503721'!$E$96</definedName>
    <definedName name="ID_125816578" localSheetId="0">'0503721'!$G$80</definedName>
    <definedName name="ID_125816579" localSheetId="0">'0503721'!$G$136</definedName>
    <definedName name="ID_125816580" localSheetId="0">'0503721'!$E$142</definedName>
    <definedName name="ID_125816583" localSheetId="0">'0503721'!$D$76</definedName>
    <definedName name="ID_125816585" localSheetId="0">'0503721'!$C$149</definedName>
    <definedName name="ID_125816593" localSheetId="0">'0503721'!$E$146</definedName>
    <definedName name="ID_125816594" localSheetId="0">'0503721'!$E$149</definedName>
    <definedName name="ID_125816595" localSheetId="0">'0503721'!$H$95</definedName>
    <definedName name="ID_125816596" localSheetId="0">'0503721'!$H$102</definedName>
    <definedName name="ID_125816597" localSheetId="0">'0503721'!$F$156</definedName>
    <definedName name="ID_125816598" localSheetId="0">'0503721'!$F$112</definedName>
    <definedName name="ID_125816599" localSheetId="0">'0503721'!$H$115</definedName>
    <definedName name="ID_125816602" localSheetId="0">'0503721'!$E$160</definedName>
    <definedName name="ID_125816603" localSheetId="0">'0503721'!$F$160</definedName>
    <definedName name="ID_125816604" localSheetId="0">'0503721'!$D$103</definedName>
    <definedName name="ID_125816605" localSheetId="0">'0503721'!$G$161</definedName>
    <definedName name="ID_125816607" localSheetId="0">'0503721'!$E$97</definedName>
    <definedName name="ID_125816608" localSheetId="0">'0503721'!$H$97</definedName>
    <definedName name="ID_125816609" localSheetId="0">'0503721'!$D$35</definedName>
    <definedName name="ID_125816610" localSheetId="0">'0503721'!$D$17</definedName>
    <definedName name="ID_125816611" localSheetId="0">'0503721'!$E$17</definedName>
    <definedName name="ID_125816612" localSheetId="0">'0503721'!$H$106</definedName>
    <definedName name="ID_125816613" localSheetId="0">'0503721'!$F$28</definedName>
    <definedName name="ID_125816618" localSheetId="0">'0503721'!$F$69</definedName>
    <definedName name="ID_125816620" localSheetId="0">'0503721'!$D$114</definedName>
    <definedName name="ID_125816623" localSheetId="0">'0503721'!$E$63</definedName>
    <definedName name="ID_125816624" localSheetId="0">'0503721'!$F$131</definedName>
    <definedName name="ID_125816625" localSheetId="0">'0503721'!$G$135</definedName>
    <definedName name="ID_125816626" localSheetId="0">'0503721'!$F$141</definedName>
    <definedName name="ID_125816632" localSheetId="0">'0503721'!$D$137</definedName>
    <definedName name="ID_125816633" localSheetId="0">'0503721'!$D$148</definedName>
    <definedName name="ID_125816806" localSheetId="0">'0503721'!$H$144</definedName>
    <definedName name="ID_125816809" localSheetId="0">'0503721'!$E$147</definedName>
    <definedName name="ID_125816859" localSheetId="0">'0503721'!$E$44</definedName>
    <definedName name="ID_125816909" localSheetId="0">'0503721'!$G$44</definedName>
    <definedName name="ID_125817038" localSheetId="0">'0503721'!$G$66</definedName>
    <definedName name="ID_125817086" localSheetId="0">'0503721'!$G$147</definedName>
    <definedName name="ID_125817153" localSheetId="0">'0503721'!$H$72</definedName>
    <definedName name="ID_125817159" localSheetId="0">'0503721'!$E$145</definedName>
    <definedName name="ID_125817160" localSheetId="0">'0503721'!$G$145</definedName>
    <definedName name="ID_125817163" localSheetId="0">'0503721'!$D$69</definedName>
    <definedName name="ID_125817166" localSheetId="0">'0503721'!$H$148</definedName>
    <definedName name="ID_125817167" localSheetId="0">'0503721'!$C$142</definedName>
    <definedName name="ID_125817170" localSheetId="0">'0503721'!$E$137</definedName>
    <definedName name="ID_125817173" localSheetId="0">'0503721'!$G$51</definedName>
    <definedName name="ID_125817174" localSheetId="0">'0503721'!$H$143</definedName>
    <definedName name="ID_125817175" localSheetId="0">'0503721'!$F$146</definedName>
    <definedName name="ID_125817176" localSheetId="0">'0503721'!$H$146</definedName>
    <definedName name="ID_125817177" localSheetId="0">'0503721'!$E$164</definedName>
    <definedName name="ID_125817178" localSheetId="0">'0503721'!$F$92</definedName>
    <definedName name="ID_125817179" localSheetId="0">'0503721'!$G$92</definedName>
    <definedName name="ID_125817180" localSheetId="0">'0503721'!$F$93</definedName>
    <definedName name="ID_125817181" localSheetId="0">'0503721'!$G$93</definedName>
    <definedName name="ID_125817183" localSheetId="0">'0503721'!$D$158</definedName>
    <definedName name="ID_125817184" localSheetId="0">'0503721'!$G$149</definedName>
    <definedName name="ID_125817189" localSheetId="0">'0503721'!$H$156</definedName>
    <definedName name="ID_125817190" localSheetId="0">'0503721'!$F$118</definedName>
    <definedName name="ID_125817191" localSheetId="0">'0503721'!$C$57</definedName>
    <definedName name="ID_125817194" localSheetId="0">'0503721'!$D$159</definedName>
    <definedName name="ID_125817195" localSheetId="0">'0503721'!$C$160</definedName>
    <definedName name="ID_125817196" localSheetId="0">'0503721'!$C$99</definedName>
    <definedName name="ID_125817197" localSheetId="0">'0503721'!$D$99</definedName>
    <definedName name="ID_125817198" localSheetId="0">'0503721'!$F$57</definedName>
    <definedName name="ID_125817199" localSheetId="0">'0503721'!$F$109</definedName>
    <definedName name="ID_125817200" localSheetId="0">'0503721'!$E$114</definedName>
    <definedName name="ID_125817201" localSheetId="0">'0503721'!$F$114</definedName>
    <definedName name="ID_125817202" localSheetId="0">'0503721'!$F$158</definedName>
    <definedName name="ID_125817203" localSheetId="0">'0503721'!$D$97</definedName>
    <definedName name="ID_125817205" localSheetId="0">'0503721'!$G$97</definedName>
    <definedName name="ID_125817206" localSheetId="0">'0503721'!$E$100</definedName>
    <definedName name="ID_125817207" localSheetId="0">'0503721'!$F$17</definedName>
    <definedName name="ID_125817208" localSheetId="0">'0503721'!$H$18</definedName>
    <definedName name="ID_125817209" localSheetId="0">'0503721'!$E$98</definedName>
    <definedName name="ID_125817211" localSheetId="0">'0503721'!$G$98</definedName>
    <definedName name="ID_125817212" localSheetId="0">'0503721'!$G$101</definedName>
    <definedName name="ID_125817213" localSheetId="0">'0503721'!$G$104</definedName>
    <definedName name="ID_125817215" localSheetId="0">'0503721'!$H$35</definedName>
    <definedName name="ID_125817219" localSheetId="0">'0503721'!$H$141</definedName>
    <definedName name="ID_125817222" localSheetId="0">'0503721'!$G$144</definedName>
    <definedName name="ID_125817224" localSheetId="0">'0503721'!$G$76</definedName>
    <definedName name="ID_125817225" localSheetId="0">'0503721'!$H$142</definedName>
    <definedName name="ID_125817228" localSheetId="0">'0503721'!$D$136</definedName>
    <definedName name="ID_125817229" localSheetId="0">'0503721'!$C$143</definedName>
    <definedName name="ID_125817230" localSheetId="0">'0503721'!$D$143</definedName>
    <definedName name="ID_125817231" localSheetId="0">'0503721'!$D$149</definedName>
    <definedName name="ID_125817239" localSheetId="0">'0503721'!$C$92</definedName>
    <definedName name="ID_125817240" localSheetId="0">'0503721'!$D$92</definedName>
    <definedName name="ID_125817241" localSheetId="0">'0503721'!$C$93</definedName>
    <definedName name="ID_125817242" localSheetId="0">'0503721'!$H$52</definedName>
    <definedName name="ID_125817245" localSheetId="0">'0503721'!$F$143</definedName>
    <definedName name="ID_125817246" localSheetId="0">'0503721'!$G$143</definedName>
    <definedName name="ID_125817247" localSheetId="0">'0503721'!$H$161</definedName>
    <definedName name="ID_125817248" localSheetId="0">'0503721'!$F$94</definedName>
    <definedName name="ID_125817249" localSheetId="0">'0503721'!$C$47</definedName>
    <definedName name="ID_125817250" localSheetId="0">'0503721'!$C$161</definedName>
    <definedName name="ID_125817251" localSheetId="0">'0503721'!$E$155</definedName>
    <definedName name="ID_125817252" localSheetId="0">'0503721'!$G$155</definedName>
    <definedName name="ID_125817253" localSheetId="0">'0503721'!$G$102</definedName>
    <definedName name="ID_125817254" localSheetId="0">'0503721'!$G$105</definedName>
    <definedName name="ID_125817256" localSheetId="0">'0503721'!$E$112</definedName>
    <definedName name="ID_125817257" localSheetId="0">'0503721'!$G$112</definedName>
    <definedName name="ID_125817260" localSheetId="0">'0503721'!$E$57</definedName>
    <definedName name="ID_125817261" localSheetId="0">'0503721'!$D$96</definedName>
    <definedName name="ID_125817262" localSheetId="0">'0503721'!$D$115</definedName>
    <definedName name="ID_125817263" localSheetId="0">'0503721'!$G$57</definedName>
    <definedName name="ID_125817264" localSheetId="0">'0503721'!$H$57</definedName>
    <definedName name="ID_125817265" localSheetId="0">'0503721'!$D$98</definedName>
    <definedName name="ID_125817266" localSheetId="0">'0503721'!$G$109</definedName>
    <definedName name="ID_125817267" localSheetId="0">'0503721'!$H$109</definedName>
    <definedName name="ID_125817268" localSheetId="0">'0503721'!$H$157</definedName>
    <definedName name="ID_125817269" localSheetId="0">'0503721'!$G$114</definedName>
    <definedName name="ID_125817270" localSheetId="0">'0503721'!$H$158</definedName>
    <definedName name="ID_125817271" localSheetId="0">'0503721'!$E$161</definedName>
    <definedName name="ID_125817274" localSheetId="0">'0503721'!$E$103</definedName>
    <definedName name="ID_125817275" localSheetId="0">'0503721'!$F$25</definedName>
    <definedName name="ID_125817276" localSheetId="0">'0503721'!$H$25</definedName>
    <definedName name="ID_125817277" localSheetId="0">'0503721'!$G$28</definedName>
    <definedName name="ID_125817278" localSheetId="0">'0503721'!$H$28</definedName>
    <definedName name="ID_125817280" localSheetId="0">'0503721'!$H$98</definedName>
    <definedName name="ID_125817281" localSheetId="0">'0503721'!$C$28</definedName>
    <definedName name="ID_125817282" localSheetId="0">'0503721'!$D$28</definedName>
    <definedName name="ID_125817286" localSheetId="0">'0503721'!$G$69</definedName>
    <definedName name="ID_125817289" localSheetId="0">'0503721'!$C$104</definedName>
    <definedName name="ID_125817290" localSheetId="0">'0503721'!$D$104</definedName>
    <definedName name="ID_125817291" localSheetId="0">'0503721'!$C$144</definedName>
    <definedName name="ID_125817293" localSheetId="0">'0503721'!$E$35</definedName>
    <definedName name="ID_125817295" localSheetId="0">'0503721'!$G$131</definedName>
    <definedName name="ID_125817298" localSheetId="0">'0503721'!$G$63</definedName>
    <definedName name="ID_125817300" localSheetId="0">'0503721'!$D$63</definedName>
    <definedName name="ID_125817301" localSheetId="0">'0503721'!$C$145</definedName>
    <definedName name="ID_125817302" localSheetId="0">'0503721'!$D$145</definedName>
    <definedName name="ID_125817308" localSheetId="0">'0503721'!$F$96</definedName>
    <definedName name="ID_125817309" localSheetId="0">'0503721'!$F$72</definedName>
    <definedName name="ID_125817310" localSheetId="0">'0503721'!$F$145</definedName>
    <definedName name="ID_125817311" localSheetId="0">'0503721'!$G$99</definedName>
    <definedName name="ID_125817312" localSheetId="0">'0503721'!$C$76</definedName>
    <definedName name="ID_125817494" localSheetId="0">'0503721'!$G$47</definedName>
    <definedName name="ID_125817495" localSheetId="0">'0503721'!$H$47</definedName>
    <definedName name="ID_125817504" localSheetId="0">'0503721'!$G$52</definedName>
    <definedName name="ID_125817509" localSheetId="0">'0503721'!$E$143</definedName>
    <definedName name="ID_125817510" localSheetId="0">'0503721'!$D$164</definedName>
    <definedName name="ID_125817511" localSheetId="0">'0503721'!$F$47</definedName>
    <definedName name="ID_125817558" localSheetId="0">'0503721'!$E$102</definedName>
    <definedName name="ID_125817665" localSheetId="0">'0503721'!$C$52</definedName>
    <definedName name="ID_125817678" localSheetId="0">'0503721'!$D$52</definedName>
    <definedName name="ID_125817680" localSheetId="0">'0503721'!$G$159</definedName>
    <definedName name="ID_125817681" localSheetId="0">'0503721'!$H$162</definedName>
    <definedName name="ID_125817682" localSheetId="0">'0503721'!$F$115</definedName>
    <definedName name="ID_125817683" localSheetId="0">'0503721'!$H$118</definedName>
    <definedName name="ID_125817684" localSheetId="0">'0503721'!$D$95</definedName>
    <definedName name="ID_125817686" localSheetId="0">'0503721'!$D$156</definedName>
    <definedName name="ID_125817687" localSheetId="0">'0503721'!$C$159</definedName>
    <definedName name="ID_125817688" localSheetId="0">'0503721'!$C$162</definedName>
    <definedName name="ID_125817689" localSheetId="0">'0503721'!$D$157</definedName>
    <definedName name="ID_125817690" localSheetId="0">'0503721'!$C$163</definedName>
    <definedName name="ID_125817691" localSheetId="0">'0503721'!$E$157</definedName>
    <definedName name="ID_125817692" localSheetId="0">'0503721'!$F$157</definedName>
    <definedName name="ID_125817693" localSheetId="0">'0503721'!$D$102</definedName>
    <definedName name="ID_125817694" localSheetId="0">'0503721'!$C$105</definedName>
    <definedName name="ID_125817695" localSheetId="0">'0503721'!$D$112</definedName>
    <definedName name="ID_125817696" localSheetId="0">'0503721'!$H$104</definedName>
    <definedName name="ID_125817697" localSheetId="0">'0503721'!$D$118</definedName>
    <definedName name="ID_125817699" localSheetId="0">'0503721'!$H$17</definedName>
    <definedName name="ID_125817700" localSheetId="0">'0503721'!$F$18</definedName>
    <definedName name="ID_125817701" localSheetId="0">'0503721'!$F$103</definedName>
    <definedName name="ID_125817702" localSheetId="0">'0503721'!$H$103</definedName>
    <definedName name="ID_125817703" localSheetId="0">'0503721'!$G$106</definedName>
    <definedName name="ID_125817704" localSheetId="0">'0503721'!$G$113</definedName>
    <definedName name="ID_125817705" localSheetId="0">'0503721'!$F$98</definedName>
    <definedName name="ID_125817706" localSheetId="0">'0503721'!$F$21</definedName>
    <definedName name="ID_125817707" localSheetId="0">'0503721'!$E$25</definedName>
    <definedName name="ID_125817708" localSheetId="0">'0503721'!$G$25</definedName>
    <definedName name="ID_125817709" localSheetId="0">'0503721'!$C$18</definedName>
    <definedName name="ID_125817712" localSheetId="0">'0503721'!$C$135</definedName>
    <definedName name="ID_125817713" localSheetId="0">'0503721'!$D$135</definedName>
    <definedName name="ID_125817714" localSheetId="0">'0503721'!$F$130</definedName>
    <definedName name="ID_125817715" localSheetId="0">'0503721'!$D$101</definedName>
    <definedName name="ID_125817719" localSheetId="0">'0503721'!$E$130</definedName>
    <definedName name="ID_125817721" localSheetId="0">'0503721'!$F$35</definedName>
    <definedName name="ID_125817727" localSheetId="0">'0503721'!$H$66</definedName>
    <definedName name="ID_125817731" localSheetId="0">'0503721'!$C$44</definedName>
    <definedName name="ID_125817733" localSheetId="0">'0503721'!$G$72</definedName>
    <definedName name="ID_125817734" localSheetId="0">'0503721'!$H$76</definedName>
    <definedName name="ID_125817735" localSheetId="0">'0503721'!$E$80</definedName>
    <definedName name="ID_125817736" localSheetId="0">'0503721'!$C$69</definedName>
    <definedName name="ID_125817737" localSheetId="0">'0503721'!$F$148</definedName>
    <definedName name="ID_125817738" localSheetId="0">'0503721'!$F$99</definedName>
    <definedName name="ID_125817739" localSheetId="0">'0503721'!$H$99</definedName>
    <definedName name="ID_125817747" localSheetId="0">'0503721'!$F$137</definedName>
    <definedName name="ID_125817748" localSheetId="0">'0503721'!$G$137</definedName>
    <definedName name="ID_125817749" localSheetId="0">'0503721'!$H$137</definedName>
    <definedName name="ID_125817751" localSheetId="0">'0503721'!$D$94</definedName>
    <definedName name="ID_125817752" localSheetId="0">'0503721'!$E$94</definedName>
    <definedName name="ID_125817754" localSheetId="0">'0503721'!$C$51</definedName>
    <definedName name="ID_125817755" localSheetId="0">'0503721'!$D$51</definedName>
    <definedName name="ID_125817756" localSheetId="0">'0503721'!$E$47</definedName>
    <definedName name="ID_125817759" localSheetId="0">'0503721'!$C$158</definedName>
    <definedName name="ID_125817760" localSheetId="0">'0503721'!$C$164</definedName>
    <definedName name="ID_125817761" localSheetId="0">'0503721'!$F$155</definedName>
    <definedName name="ID_125817762" localSheetId="0">'0503721'!$E$95</definedName>
    <definedName name="ID_125817763" localSheetId="0">'0503721'!$F$95</definedName>
    <definedName name="ID_125817764" localSheetId="0">'0503721'!$F$102</definedName>
    <definedName name="ID_125817765" localSheetId="0">'0503721'!$E$156</definedName>
    <definedName name="ID_125817766" localSheetId="0">'0503721'!$G$156</definedName>
    <definedName name="ID_125817767" localSheetId="0">'0503721'!$C$155</definedName>
    <definedName name="ID_125817769" localSheetId="0">'0503721'!$H$112</definedName>
    <definedName name="ID_125817770" localSheetId="0">'0503721'!$G$115</definedName>
    <definedName name="ID_125817772" localSheetId="0">'0503721'!$C$95</definedName>
    <definedName name="ID_125817773" localSheetId="0">'0503721'!$D$155</definedName>
    <definedName name="ID_125817774" localSheetId="0">'0503721'!$C$156</definedName>
    <definedName name="ID_125817775" localSheetId="0">'0503721'!$D$162</definedName>
    <definedName name="ID_125817776" localSheetId="0">'0503721'!$C$118</definedName>
    <definedName name="ID_125817777" localSheetId="0">'0503721'!$G$160</definedName>
    <definedName name="ID_125817778" localSheetId="0">'0503721'!$H$160</definedName>
    <definedName name="ID_125817779" localSheetId="0">'0503721'!$E$163</definedName>
    <definedName name="ID_125817780" localSheetId="0">'0503721'!$F$163</definedName>
    <definedName name="ID_125817781" localSheetId="0">'0503721'!$E$158</definedName>
    <definedName name="ID_125817782" localSheetId="0">'0503721'!$F$97</definedName>
    <definedName name="ID_125817783" localSheetId="0">'0503721'!$G$100</definedName>
    <definedName name="ID_125817784" localSheetId="0">'0503721'!$G$18</definedName>
    <definedName name="ID_125817785" localSheetId="0">'0503721'!$E$113</definedName>
    <definedName name="ID_125817786" localSheetId="0">'0503721'!$H$69</definedName>
    <definedName name="ID_125817787" localSheetId="0">'0503721'!$E$72</definedName>
    <definedName name="ID_125817788" localSheetId="0">'0503721'!$C$21</definedName>
    <definedName name="ID_125817789" localSheetId="0">'0503721'!$D$21</definedName>
    <definedName name="ID_125817791" localSheetId="0">'0503721'!$D$147</definedName>
    <definedName name="ID_125817794" localSheetId="0">'0503721'!$H$131</definedName>
    <definedName name="ID_125817795" localSheetId="0">'0503721'!$C$137</definedName>
    <definedName name="ID_125817803" localSheetId="0">'0503721'!$C$63</definedName>
    <definedName name="ID_125817805" localSheetId="0">'0503721'!$F$144</definedName>
    <definedName name="ID_125817808" localSheetId="0">'0503721'!$C$66</definedName>
    <definedName name="ID_125817810" localSheetId="0">'0503721'!$E$66</definedName>
    <definedName name="ID_125817812" localSheetId="0">'0503721'!$G$142</definedName>
    <definedName name="ID_125817813" localSheetId="0">'0503721'!$G$148</definedName>
    <definedName name="ID_125817814" localSheetId="0">'0503721'!$G$96</definedName>
    <definedName name="ID_125817815" localSheetId="0">'0503721'!$E$99</definedName>
    <definedName name="ID_125817818" localSheetId="0">'0503721'!$D$80</definedName>
    <definedName name="ID_125817820" localSheetId="0">'0503721'!$D$142</definedName>
    <definedName name="ID_125817821" localSheetId="0">'0503721'!$C$146</definedName>
    <definedName name="ID_125817829" localSheetId="0">'0503721'!$D$93</definedName>
    <definedName name="ID_125817830" localSheetId="0">'0503721'!$F$51</definedName>
    <definedName name="ID_125817831" localSheetId="0">'0503721'!$E$52</definedName>
    <definedName name="ID_125817832" localSheetId="0">'0503721'!$G$164</definedName>
    <definedName name="ID_125817833" localSheetId="0">'0503721'!$C$94</definedName>
    <definedName name="ID_125817834" localSheetId="0">'0503721'!$E$92</definedName>
    <definedName name="ID_125817836" localSheetId="0">'0503721'!$H$149</definedName>
    <definedName name="ID_125817837" localSheetId="0">'0503721'!$H$94</definedName>
    <definedName name="ID_125817838" localSheetId="0">'0503721'!$G$95</definedName>
    <definedName name="ID_125817839" localSheetId="0">'0503721'!$F$105</definedName>
    <definedName name="ID_125817844" localSheetId="0">'0503721'!$F$159</definedName>
    <definedName name="ID_125817845" localSheetId="0">'0503721'!$H$159</definedName>
    <definedName name="ID_125817847" localSheetId="0">'0503721'!$C$96</definedName>
    <definedName name="ID_125817848" localSheetId="0">'0503721'!$C$115</definedName>
    <definedName name="ID_125817849" localSheetId="0">'0503721'!$E$109</definedName>
    <definedName name="ID_125817850" localSheetId="0">'0503721'!$G$163</definedName>
    <definedName name="ID_125817851" localSheetId="0">'0503721'!$H$163</definedName>
    <definedName name="ID_125817852" localSheetId="0">'0503721'!$C$98</definedName>
    <definedName name="ID_125817853" localSheetId="0">'0503721'!$C$97</definedName>
    <definedName name="ID_125817854" localSheetId="0">'0503721'!$D$106</definedName>
    <definedName name="ID_125817857" localSheetId="0">'0503721'!$D$113</definedName>
    <definedName name="ID_125817858" localSheetId="0">'0503721'!$F$100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'0503721'!$G$103</definedName>
    <definedName name="ID_125817864" localSheetId="0">'0503721'!$H$113</definedName>
    <definedName name="ID_125817865" localSheetId="0">'0503721'!$D$18</definedName>
    <definedName name="ID_125817868" localSheetId="0">'0503721'!$E$69</definedName>
    <definedName name="ID_125817869" localSheetId="0">'0503721'!$H$101</definedName>
    <definedName name="ID_125817870" localSheetId="0">'0503721'!$F$104</definedName>
    <definedName name="ID_125817871" localSheetId="0">'0503721'!$C$25</definedName>
    <definedName name="ID_125817875" localSheetId="0">'0503721'!$D$109</definedName>
    <definedName name="ID_125817876" localSheetId="0">'0503721'!$C$114</definedName>
    <definedName name="ID_125817877" localSheetId="0">'0503721'!$D$141</definedName>
    <definedName name="ID_125817878" localSheetId="0">'0503721'!$G$35</definedName>
    <definedName name="ID_125817881" localSheetId="0">'0503721'!$F$135</definedName>
    <definedName name="ID_125817882" localSheetId="0">'0503721'!$E$141</definedName>
    <definedName name="ID_125817883" localSheetId="0">'0503721'!$G$141</definedName>
    <definedName name="ID_125817884" localSheetId="0">'0503721'!$C$148</definedName>
    <definedName name="ID_125817889" localSheetId="0">'0503721'!$H$147</definedName>
    <definedName name="ID_125817891" localSheetId="0">'0503721'!$F$76</definedName>
    <definedName name="ID_125817892" localSheetId="0">'0503721'!$H$80</definedName>
    <definedName name="ID_125817893" localSheetId="0">'0503721'!$H$96</definedName>
    <definedName name="ID_125817894" localSheetId="0">'0503721'!$C$136</definedName>
    <definedName name="ID_125817895" localSheetId="0">'0503721'!$D$146</definedName>
    <definedName name="ID_125817902" localSheetId="0">'0503721'!$H$51</definedName>
    <definedName name="ID_125817903" localSheetId="0">'0503721'!$F$164</definedName>
    <definedName name="ID_125817904" localSheetId="0">'0503721'!$E$93</definedName>
    <definedName name="ID_125817905" localSheetId="0">'0503721'!$D$47</definedName>
    <definedName name="ID_125817906" localSheetId="0">'0503721'!$H$164</definedName>
    <definedName name="ID_125817907" localSheetId="0">'0503721'!$D$161</definedName>
    <definedName name="ID_125817908" localSheetId="0">'0503721'!$F$149</definedName>
    <definedName name="ID_125817909" localSheetId="0">'0503721'!$H$155</definedName>
    <definedName name="ID_125817910" localSheetId="0">'0503721'!$E$105</definedName>
    <definedName name="ID_125817911" localSheetId="0">'0503721'!$H$105</definedName>
    <definedName name="ID_125819842" localSheetId="0">'0503721'!$H$6</definedName>
    <definedName name="ID_13173929249" localSheetId="0">'0503721'!$D$32</definedName>
    <definedName name="ID_13173929250" localSheetId="0">'0503721'!$B$32</definedName>
    <definedName name="ID_13173929256" localSheetId="0">'0503721'!$E$32</definedName>
    <definedName name="ID_13173929257" localSheetId="0">'0503721'!$F$32</definedName>
    <definedName name="ID_13173929259" localSheetId="0">'0503721'!$G$32</definedName>
    <definedName name="ID_13173929260" localSheetId="0">'0503721'!$H$32</definedName>
    <definedName name="ID_13173929261" localSheetId="0">'0503721'!$C$32</definedName>
    <definedName name="ID_13173929266" localSheetId="0">'0503721'!$E$88</definedName>
    <definedName name="ID_13173929267" localSheetId="0">'0503721'!$F$88</definedName>
    <definedName name="ID_13173929268" localSheetId="0">'0503721'!$G$88</definedName>
    <definedName name="ID_13173929269" localSheetId="0">'0503721'!$H$88</definedName>
    <definedName name="ID_13173929270" localSheetId="0">'0503721'!$C$88</definedName>
    <definedName name="ID_13173929271" localSheetId="0">'0503721'!$D$88</definedName>
    <definedName name="ID_13173929272" localSheetId="0">'0503721'!$B$88</definedName>
    <definedName name="ID_13173929273" localSheetId="0">'0503721'!$E$124</definedName>
    <definedName name="ID_13173929274" localSheetId="0">'0503721'!$F$124</definedName>
    <definedName name="ID_13173929275" localSheetId="0">'0503721'!$G$124</definedName>
    <definedName name="ID_13173929276" localSheetId="0">'0503721'!$H$124</definedName>
    <definedName name="ID_13173929277" localSheetId="0">'0503721'!$C$124</definedName>
    <definedName name="ID_13173929278" localSheetId="0">'0503721'!$D$124</definedName>
    <definedName name="ID_13173929279" localSheetId="0">'0503721'!$B$124</definedName>
    <definedName name="ID_13173929280" localSheetId="0">'0503721'!$E$125</definedName>
    <definedName name="ID_13173929281" localSheetId="0">'0503721'!$F$125</definedName>
    <definedName name="ID_13173929282" localSheetId="0">'0503721'!$G$125</definedName>
    <definedName name="ID_13173929283" localSheetId="0">'0503721'!$H$125</definedName>
    <definedName name="ID_13173929284" localSheetId="0">'0503721'!$C$125</definedName>
    <definedName name="ID_13173929285" localSheetId="0">'0503721'!$D$125</definedName>
    <definedName name="ID_13173929286" localSheetId="0">'0503721'!$B$125</definedName>
    <definedName name="ID_13173929287" localSheetId="0">'0503721'!$C$138</definedName>
    <definedName name="ID_13173929288" localSheetId="0">'0503721'!$D$138</definedName>
    <definedName name="ID_13173929289" localSheetId="0">'0503721'!$E$138</definedName>
    <definedName name="ID_13173929290" localSheetId="0">'0503721'!$F$138</definedName>
    <definedName name="ID_13173929291" localSheetId="0">'0503721'!$G$138</definedName>
    <definedName name="ID_13173929292" localSheetId="0">'0503721'!$H$138</definedName>
    <definedName name="ID_13173929293" localSheetId="0">'0503721'!$B$138</definedName>
    <definedName name="ID_13173929294" localSheetId="0">'0503721'!$C$139</definedName>
    <definedName name="ID_13173929295" localSheetId="0">'0503721'!$D$139</definedName>
    <definedName name="ID_13173929296" localSheetId="0">'0503721'!$E$139</definedName>
    <definedName name="ID_13173929297" localSheetId="0">'0503721'!$F$139</definedName>
    <definedName name="ID_13173929298" localSheetId="0">'0503721'!$G$139</definedName>
    <definedName name="ID_13173929299" localSheetId="0">'0503721'!$H$139</definedName>
    <definedName name="ID_13173929300" localSheetId="0">'0503721'!$B$139</definedName>
    <definedName name="ID_13173929301" localSheetId="0">'0503721'!$C$140</definedName>
    <definedName name="ID_13173929302" localSheetId="0">'0503721'!$D$140</definedName>
    <definedName name="ID_13173929303" localSheetId="0">'0503721'!$E$140</definedName>
    <definedName name="ID_13173929304" localSheetId="0">'0503721'!$F$140</definedName>
    <definedName name="ID_13173929305" localSheetId="0">'0503721'!$G$140</definedName>
    <definedName name="ID_13173929306" localSheetId="0">'0503721'!$H$140</definedName>
    <definedName name="ID_13173929307" localSheetId="0">'0503721'!$B$140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'0503721'!$H$168</definedName>
    <definedName name="ID_277869" localSheetId="0">'0503721'!$C$168</definedName>
    <definedName name="ID_277871" localSheetId="0">'0503721'!$D$4</definedName>
    <definedName name="ID_28723876515" localSheetId="0">'0503721'!$B$126</definedName>
    <definedName name="ID_28723876726" localSheetId="0">'0503721'!$C$126</definedName>
    <definedName name="ID_28723876898" localSheetId="0">'0503721'!$D$126</definedName>
    <definedName name="ID_28723877045" localSheetId="0">'0503721'!$E$126</definedName>
    <definedName name="ID_28723877494" localSheetId="0">'0503721'!$F$126</definedName>
    <definedName name="ID_28723877618" localSheetId="0">'0503721'!$G$126</definedName>
    <definedName name="ID_28723877720" localSheetId="0">'0503721'!$H$126</definedName>
    <definedName name="ID_28723877818" localSheetId="0">'0503721'!$B$127</definedName>
    <definedName name="ID_28723877956" localSheetId="0">'0503721'!$C$127</definedName>
    <definedName name="ID_28723877995" localSheetId="0">'0503721'!$D$127</definedName>
    <definedName name="ID_28723878031" localSheetId="0">'0503721'!$E$127</definedName>
    <definedName name="ID_28723878099" localSheetId="0">'0503721'!$F$127</definedName>
    <definedName name="ID_28723878317" localSheetId="0">'0503721'!$G$127</definedName>
    <definedName name="ID_28723878488" localSheetId="0">'0503721'!$H$127</definedName>
    <definedName name="ID_28723878982" localSheetId="0">'0503721'!$B$128</definedName>
    <definedName name="ID_28723879246" localSheetId="0">'0503721'!$C$128</definedName>
    <definedName name="ID_28723879442" localSheetId="0">'0503721'!$D$128</definedName>
    <definedName name="ID_28723879678" localSheetId="0">'0503721'!$E$128</definedName>
    <definedName name="ID_28723879967" localSheetId="0">'0503721'!$F$128</definedName>
    <definedName name="ID_28723880230" localSheetId="0">'0503721'!$G$128</definedName>
    <definedName name="ID_28723880467" localSheetId="0">'0503721'!$H$128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'0503721'!$B$98</definedName>
    <definedName name="ID_584830880" localSheetId="0">'0503721'!$B$101</definedName>
    <definedName name="ID_584830881" localSheetId="0">'0503721'!$B$104</definedName>
    <definedName name="ID_584830882" localSheetId="0">'0503721'!$B$109</definedName>
    <definedName name="ID_584830883" localSheetId="0">'0503721'!$B$114</definedName>
    <definedName name="ID_584830884" localSheetId="0">'0503721'!$B$130</definedName>
    <definedName name="ID_584830885" localSheetId="0">'0503721'!$B$131</definedName>
    <definedName name="ID_584830886" localSheetId="0">'0503721'!$B$135</definedName>
    <definedName name="ID_584830887" localSheetId="0">'0503721'!$B$141</definedName>
    <definedName name="ID_584830888" localSheetId="0">'0503721'!$B$144</definedName>
    <definedName name="ID_584830889" localSheetId="0">'0503721'!$B$147</definedName>
    <definedName name="ID_584830892" localSheetId="0">'0503721'!$B$136</definedName>
    <definedName name="ID_584830893" localSheetId="0">'0503721'!$B$142</definedName>
    <definedName name="ID_584830894" localSheetId="0">'0503721'!$B$145</definedName>
    <definedName name="ID_584830895" localSheetId="0">'0503721'!$B$148</definedName>
    <definedName name="ID_584830898" localSheetId="0">'0503721'!$B$137</definedName>
    <definedName name="ID_584830899" localSheetId="0">'0503721'!$B$143</definedName>
    <definedName name="ID_584830900" localSheetId="0">'0503721'!$B$146</definedName>
    <definedName name="ID_584830901" localSheetId="0">'0503721'!$B$149</definedName>
    <definedName name="ID_584830902" localSheetId="0">'0503721'!$B$155</definedName>
    <definedName name="ID_584830903" localSheetId="0">'0503721'!$B$156</definedName>
    <definedName name="ID_584830904" localSheetId="0">'0503721'!$B$159</definedName>
    <definedName name="ID_584830905" localSheetId="0">'0503721'!$B$162</definedName>
    <definedName name="ID_584830906" localSheetId="0">'0503721'!$B$157</definedName>
    <definedName name="ID_584830907" localSheetId="0">'0503721'!$B$160</definedName>
    <definedName name="ID_584830908" localSheetId="0">'0503721'!$B$163</definedName>
    <definedName name="ID_584830909" localSheetId="0">'0503721'!$B$158</definedName>
    <definedName name="ID_584830910" localSheetId="0">'0503721'!$B$161</definedName>
    <definedName name="ID_584830911" localSheetId="0">'0503721'!$B$164</definedName>
    <definedName name="ID_584830914" localSheetId="0">'0503721'!$B$52</definedName>
    <definedName name="ID_584830918" localSheetId="0">'0503721'!$B$57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'0503721'!$B$25</definedName>
    <definedName name="ID_584830926" localSheetId="0">'0503721'!$B$28</definedName>
    <definedName name="ID_584830929" localSheetId="0">'0503721'!$B$35</definedName>
    <definedName name="ID_584830935" localSheetId="0">'0503721'!$B$44</definedName>
    <definedName name="ID_584830940" localSheetId="0">'0503721'!$B$47</definedName>
    <definedName name="ID_584830941" localSheetId="0">'0503721'!$B$51</definedName>
    <definedName name="ID_584830943" localSheetId="0">'0503721'!$B$63</definedName>
    <definedName name="ID_584830946" localSheetId="0">'0503721'!$B$66</definedName>
    <definedName name="ID_584830949" localSheetId="0">'0503721'!$B$69</definedName>
    <definedName name="ID_584830950" localSheetId="0">'0503721'!$B$72</definedName>
    <definedName name="ID_584830951" localSheetId="0">'0503721'!$B$76</definedName>
    <definedName name="ID_584830952" localSheetId="0">'0503721'!$B$80</definedName>
    <definedName name="ID_584830961" localSheetId="0">'0503721'!$B$92</definedName>
    <definedName name="ID_584830962" localSheetId="0">'0503721'!$B$93</definedName>
    <definedName name="ID_584830963" localSheetId="0">'0503721'!$B$94</definedName>
    <definedName name="ID_584830964" localSheetId="0">'0503721'!$B$95</definedName>
    <definedName name="ID_584830965" localSheetId="0">'0503721'!$B$96</definedName>
    <definedName name="ID_584830966" localSheetId="0">'0503721'!$B$99</definedName>
    <definedName name="ID_584830967" localSheetId="0">'0503721'!$B$102</definedName>
    <definedName name="ID_584830968" localSheetId="0">'0503721'!$B$105</definedName>
    <definedName name="ID_584830969" localSheetId="0">'0503721'!$B$112</definedName>
    <definedName name="ID_584830970" localSheetId="0">'0503721'!$B$115</definedName>
    <definedName name="ID_584830971" localSheetId="0">'0503721'!$B$118</definedName>
    <definedName name="ID_584830972" localSheetId="0">'0503721'!$B$97</definedName>
    <definedName name="ID_584830973" localSheetId="0">'0503721'!$B$100</definedName>
    <definedName name="ID_584830974" localSheetId="0">'0503721'!$B$103</definedName>
    <definedName name="ID_584830975" localSheetId="0">'0503721'!$B$106</definedName>
    <definedName name="ID_584830976" localSheetId="0">'0503721'!$B$113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'0503721'!$I$39</definedName>
    <definedName name="ID_8608106417" localSheetId="0">'0503721'!$I$40</definedName>
    <definedName name="ID_8608106418" localSheetId="0">'0503721'!$I$41</definedName>
    <definedName name="ID_8608106419" localSheetId="0">'0503721'!$I$42</definedName>
    <definedName name="ID_9481251754" localSheetId="0">'0503721'!$C$133</definedName>
    <definedName name="ID_9481251755" localSheetId="0">'0503721'!$D$132</definedName>
    <definedName name="ID_9481251756" localSheetId="0">'0503721'!$H$132</definedName>
    <definedName name="ID_9481251757" localSheetId="0">'0503721'!$E$117</definedName>
    <definedName name="ID_9481251758" localSheetId="0">'0503721'!$F$116</definedName>
    <definedName name="ID_9481251759" localSheetId="0">'0503721'!$C$134</definedName>
    <definedName name="ID_9481251760" localSheetId="0">'0503721'!$H$134</definedName>
    <definedName name="ID_9481251761" localSheetId="0">'0503721'!$G$165</definedName>
    <definedName name="ID_9481251762" localSheetId="0">'0503721'!$H$165</definedName>
    <definedName name="ID_9481251763" localSheetId="0">'0503721'!$D$166</definedName>
    <definedName name="ID_9481251765" localSheetId="0">'0503721'!$F$129</definedName>
    <definedName name="ID_9481251768" localSheetId="0">'0503721'!$C$116</definedName>
    <definedName name="ID_9481251769" localSheetId="0">'0503721'!$D$117</definedName>
    <definedName name="ID_9481251770" localSheetId="0">'0503721'!$G$116</definedName>
    <definedName name="ID_9481251773" localSheetId="0">'0503721'!$F$133</definedName>
    <definedName name="ID_9481251774" localSheetId="0">'0503721'!$C$166</definedName>
    <definedName name="ID_9481251775" localSheetId="0">'0503721'!$F$166</definedName>
    <definedName name="ID_9481251776" localSheetId="0">'0503721'!$B$132</definedName>
    <definedName name="ID_9481251777" localSheetId="0">'0503721'!$B$134</definedName>
    <definedName name="ID_9481251779" localSheetId="0">'0503721'!$D$133</definedName>
    <definedName name="ID_9481251780" localSheetId="0">'0503721'!$H$129</definedName>
    <definedName name="ID_9481251781" localSheetId="0">'0503721'!$E$132</definedName>
    <definedName name="ID_9481251783" localSheetId="0">'0503721'!$E$116</definedName>
    <definedName name="ID_9481251784" localSheetId="0">'0503721'!$E$166</definedName>
    <definedName name="ID_9481251785" localSheetId="0">'0503721'!$B$133</definedName>
    <definedName name="ID_9481251788" localSheetId="0">'0503721'!$G$129</definedName>
    <definedName name="ID_9481251790" localSheetId="0">'0503721'!$D$116</definedName>
    <definedName name="ID_9481251791" localSheetId="0">'0503721'!$F$117</definedName>
    <definedName name="ID_9481251792" localSheetId="0">'0503721'!$C$129</definedName>
    <definedName name="ID_9481251793" localSheetId="0">'0503721'!$H$133</definedName>
    <definedName name="ID_9481251794" localSheetId="0">'0503721'!$D$134</definedName>
    <definedName name="ID_9481251795" localSheetId="0">'0503721'!$F$134</definedName>
    <definedName name="ID_9481251796" localSheetId="0">'0503721'!$E$165</definedName>
    <definedName name="ID_9481251797" localSheetId="0">'0503721'!$G$166</definedName>
    <definedName name="ID_9481251798" localSheetId="0">'0503721'!$B$166</definedName>
    <definedName name="ID_9481251800" localSheetId="0">'0503721'!$E$129</definedName>
    <definedName name="ID_9481251801" localSheetId="0">'0503721'!$G$132</definedName>
    <definedName name="ID_9481251802" localSheetId="0">'0503721'!$D$129</definedName>
    <definedName name="ID_9481251803" localSheetId="0">'0503721'!$B$129</definedName>
    <definedName name="ID_9481251804" localSheetId="0">'0503721'!$C$132</definedName>
    <definedName name="ID_9481251805" localSheetId="0">'0503721'!$F$132</definedName>
    <definedName name="ID_9481251806" localSheetId="0">'0503721'!$C$117</definedName>
    <definedName name="ID_9481251807" localSheetId="0">'0503721'!$E$134</definedName>
    <definedName name="ID_9481251808" localSheetId="0">'0503721'!$G$134</definedName>
    <definedName name="ID_9481251809" localSheetId="0">'0503721'!$D$165</definedName>
    <definedName name="ID_9481251810" localSheetId="0">'0503721'!$F$165</definedName>
    <definedName name="ID_9481251811" localSheetId="0">'0503721'!$B$117</definedName>
    <definedName name="ID_9481251812" localSheetId="0">'0503721'!$B$165</definedName>
    <definedName name="ID_9481251813" localSheetId="0">'0503721'!$H$166</definedName>
    <definedName name="ID_9481251814" localSheetId="0">'0503721'!$G$117</definedName>
    <definedName name="ID_9481251815" localSheetId="0">'0503721'!$H$117</definedName>
    <definedName name="ID_9481251816" localSheetId="0">'0503721'!$E$133</definedName>
    <definedName name="ID_9481251817" localSheetId="0">'0503721'!$G$133</definedName>
    <definedName name="ID_9481251818" localSheetId="0">'0503721'!$H$116</definedName>
    <definedName name="ID_9481251819" localSheetId="0">'0503721'!$C$165</definedName>
    <definedName name="ID_9481251820" localSheetId="0">'0503721'!$B$116</definedName>
    <definedName name="T_30200296417" localSheetId="0">'0503721'!$B$64:$J$64</definedName>
    <definedName name="T_30200296427" localSheetId="0">'0503721'!$B$70:$J$70</definedName>
    <definedName name="T_30200296437" localSheetId="0">'0503721'!$B$36:$J$37</definedName>
    <definedName name="T_30200296447" localSheetId="0">'0503721'!$B$45:$J$45</definedName>
    <definedName name="T_30200296457" localSheetId="0">'0503721'!$B$89:$J$90</definedName>
    <definedName name="T_30200296467" localSheetId="0">'0503721'!$B$19:$J$19</definedName>
    <definedName name="T_30200296477" localSheetId="0">'0503721'!$B$26:$J$26</definedName>
    <definedName name="T_30200296487" localSheetId="0">'0503721'!$C$183:$H$192</definedName>
    <definedName name="T_30200296497" localSheetId="0">'0503721'!$B$29:$J$30</definedName>
    <definedName name="T_30200296507" localSheetId="0">'0503721'!$B$53:$J$55</definedName>
    <definedName name="T_30200296517" localSheetId="0">'0503721'!$B$77:$J$78</definedName>
    <definedName name="T_30200296527" localSheetId="0">'0503721'!$B$22:$J$23</definedName>
    <definedName name="T_30200296537" localSheetId="0">'0503721'!$B$110:$J$110</definedName>
    <definedName name="T_30200296547" localSheetId="0">'0503721'!$B$58:$J$61</definedName>
    <definedName name="T_30200296557" localSheetId="0">'0503721'!$B$33:$J$33</definedName>
    <definedName name="T_30200296567" localSheetId="0">'0503721'!$B$67:$J$67</definedName>
    <definedName name="T_30200296577" localSheetId="0">'0503721'!$B$73:$J$74</definedName>
    <definedName name="T_30200296587" localSheetId="0">'0503721'!$B$48:$J$49</definedName>
    <definedName name="T_30200296597" localSheetId="0">'0503721'!$B$81:$J$81</definedName>
    <definedName name="T_30200296607" localSheetId="0">'0503721'!$B$107:$J$107</definedName>
    <definedName name="TR_30200296417" localSheetId="0">'0503721'!$B$64:$J$64</definedName>
    <definedName name="TR_30200296427" localSheetId="0">'0503721'!$B$70:$J$70</definedName>
    <definedName name="TR_30200296437_2364519074" localSheetId="0">'0503721'!$B$36:$J$36</definedName>
    <definedName name="TR_30200296437_2364519075" localSheetId="0">'0503721'!$B$37:$J$37</definedName>
    <definedName name="TR_30200296447" localSheetId="0">'0503721'!$B$45:$J$45</definedName>
    <definedName name="TR_30200296457_2364519089" localSheetId="0">'0503721'!$B$89:$J$89</definedName>
    <definedName name="TR_30200296457_2364519090" localSheetId="0">'0503721'!$B$90:$J$90</definedName>
    <definedName name="TR_30200296467" localSheetId="0">'0503721'!$B$19:$J$19</definedName>
    <definedName name="TR_30200296477" localSheetId="0">'0503721'!$B$26:$J$26</definedName>
    <definedName name="TR_30200296487" localSheetId="0">'0503721'!$C$183:$H$192</definedName>
    <definedName name="TR_30200296497_2364519072" localSheetId="0">'0503721'!$B$29:$J$29</definedName>
    <definedName name="TR_30200296497_2364519073" localSheetId="0">'0503721'!$B$30:$J$30</definedName>
    <definedName name="TR_30200296507_2364519078" localSheetId="0">'0503721'!$B$53:$J$53</definedName>
    <definedName name="TR_30200296507_2364519079" localSheetId="0">'0503721'!$B$54:$J$54</definedName>
    <definedName name="TR_30200296507_2364519080" localSheetId="0">'0503721'!$B$55:$J$55</definedName>
    <definedName name="TR_30200296517_2364519087" localSheetId="0">'0503721'!$B$77:$J$77</definedName>
    <definedName name="TR_30200296517_2364519088" localSheetId="0">'0503721'!$B$78:$J$78</definedName>
    <definedName name="TR_30200296527_2364519070" localSheetId="0">'0503721'!$B$22:$J$22</definedName>
    <definedName name="TR_30200296527_2364519071" localSheetId="0">'0503721'!$B$23:$J$23</definedName>
    <definedName name="TR_30200296537" localSheetId="0">'0503721'!$B$110:$J$110</definedName>
    <definedName name="TR_30200296547_2364519081" localSheetId="0">'0503721'!$B$58:$J$58</definedName>
    <definedName name="TR_30200296547_2364519082" localSheetId="0">'0503721'!$B$59:$J$59</definedName>
    <definedName name="TR_30200296547_2364519083" localSheetId="0">'0503721'!$B$60:$J$60</definedName>
    <definedName name="TR_30200296547_2364519084" localSheetId="0">'0503721'!$B$61:$J$61</definedName>
    <definedName name="TR_30200296557" localSheetId="0">'0503721'!$B$33:$J$33</definedName>
    <definedName name="TR_30200296567" localSheetId="0">'0503721'!$B$67:$J$67</definedName>
    <definedName name="TR_30200296577_2364519085" localSheetId="0">'0503721'!$B$73:$J$73</definedName>
    <definedName name="TR_30200296577_2364519086" localSheetId="0">'0503721'!$B$74:$J$74</definedName>
    <definedName name="TR_30200296587_2364519076" localSheetId="0">'0503721'!$B$48:$J$48</definedName>
    <definedName name="TR_30200296587_2364519077" localSheetId="0">'0503721'!$B$49:$J$49</definedName>
    <definedName name="TR_30200296597" localSheetId="0">'0503721'!$B$81:$J$81</definedName>
    <definedName name="TR_30200296607" localSheetId="0">'0503721'!$B$107:$J$107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6" i="2"/>
  <c r="H165"/>
  <c r="H164"/>
  <c r="H163"/>
  <c r="H162"/>
  <c r="G162"/>
  <c r="F162"/>
  <c r="E162"/>
  <c r="H161"/>
  <c r="H160"/>
  <c r="H159"/>
  <c r="G159"/>
  <c r="F159"/>
  <c r="E159"/>
  <c r="H158"/>
  <c r="H157"/>
  <c r="H156"/>
  <c r="H155" s="1"/>
  <c r="G156"/>
  <c r="F156"/>
  <c r="E156"/>
  <c r="G155"/>
  <c r="F155"/>
  <c r="E155"/>
  <c r="H149"/>
  <c r="H148"/>
  <c r="H147"/>
  <c r="G147"/>
  <c r="F147"/>
  <c r="E147"/>
  <c r="H146"/>
  <c r="H145"/>
  <c r="H144"/>
  <c r="G144"/>
  <c r="F144"/>
  <c r="E144"/>
  <c r="H143"/>
  <c r="H142"/>
  <c r="H141"/>
  <c r="G141"/>
  <c r="F141"/>
  <c r="E141"/>
  <c r="H140"/>
  <c r="H139"/>
  <c r="H138"/>
  <c r="G138"/>
  <c r="F138"/>
  <c r="E138"/>
  <c r="H137"/>
  <c r="H136"/>
  <c r="H135"/>
  <c r="G135"/>
  <c r="F135"/>
  <c r="E135"/>
  <c r="H134"/>
  <c r="H133"/>
  <c r="H132"/>
  <c r="H131" s="1"/>
  <c r="G132"/>
  <c r="G131" s="1"/>
  <c r="G130" s="1"/>
  <c r="F132"/>
  <c r="E132"/>
  <c r="F131"/>
  <c r="F130" s="1"/>
  <c r="E131"/>
  <c r="E130" s="1"/>
  <c r="H129"/>
  <c r="H128"/>
  <c r="H127"/>
  <c r="H126" s="1"/>
  <c r="G126"/>
  <c r="F126"/>
  <c r="E126"/>
  <c r="H125"/>
  <c r="H124"/>
  <c r="H118" s="1"/>
  <c r="G118"/>
  <c r="F118"/>
  <c r="E118"/>
  <c r="H117"/>
  <c r="H116"/>
  <c r="H115" s="1"/>
  <c r="G115"/>
  <c r="F115"/>
  <c r="E115"/>
  <c r="H114"/>
  <c r="H113"/>
  <c r="H112" s="1"/>
  <c r="G112"/>
  <c r="F112"/>
  <c r="E112"/>
  <c r="H110"/>
  <c r="H109"/>
  <c r="H107"/>
  <c r="H106"/>
  <c r="H105" s="1"/>
  <c r="G105"/>
  <c r="F105"/>
  <c r="E105"/>
  <c r="H104"/>
  <c r="H103"/>
  <c r="H102" s="1"/>
  <c r="G102"/>
  <c r="F102"/>
  <c r="E102"/>
  <c r="H101"/>
  <c r="H100"/>
  <c r="H99" s="1"/>
  <c r="G99"/>
  <c r="F99"/>
  <c r="E99"/>
  <c r="H98"/>
  <c r="H97"/>
  <c r="H96" s="1"/>
  <c r="H95" s="1"/>
  <c r="G96"/>
  <c r="G95" s="1"/>
  <c r="G92" s="1"/>
  <c r="F96"/>
  <c r="F95" s="1"/>
  <c r="E96"/>
  <c r="E95"/>
  <c r="E92" s="1"/>
  <c r="H94"/>
  <c r="H90"/>
  <c r="H89"/>
  <c r="H88"/>
  <c r="G88"/>
  <c r="F88"/>
  <c r="E88"/>
  <c r="H81"/>
  <c r="H80" s="1"/>
  <c r="G80"/>
  <c r="F80"/>
  <c r="E80"/>
  <c r="H78"/>
  <c r="H77"/>
  <c r="H76" s="1"/>
  <c r="G76"/>
  <c r="F76"/>
  <c r="E76"/>
  <c r="H74"/>
  <c r="H73"/>
  <c r="H72" s="1"/>
  <c r="G72"/>
  <c r="F72"/>
  <c r="E72"/>
  <c r="H70"/>
  <c r="H69"/>
  <c r="G69"/>
  <c r="F69"/>
  <c r="E69"/>
  <c r="H67"/>
  <c r="H66" s="1"/>
  <c r="G66"/>
  <c r="F66"/>
  <c r="E66"/>
  <c r="H64"/>
  <c r="H63" s="1"/>
  <c r="G63"/>
  <c r="F63"/>
  <c r="E63"/>
  <c r="H61"/>
  <c r="H60"/>
  <c r="H59"/>
  <c r="H58"/>
  <c r="H57"/>
  <c r="G57"/>
  <c r="F57"/>
  <c r="E57"/>
  <c r="H55"/>
  <c r="H54"/>
  <c r="H53"/>
  <c r="H52" s="1"/>
  <c r="G52"/>
  <c r="F52"/>
  <c r="F51" s="1"/>
  <c r="E52"/>
  <c r="G51"/>
  <c r="E51"/>
  <c r="H49"/>
  <c r="H48"/>
  <c r="H47" s="1"/>
  <c r="G47"/>
  <c r="F47"/>
  <c r="E47"/>
  <c r="H45"/>
  <c r="H44" s="1"/>
  <c r="G44"/>
  <c r="F44"/>
  <c r="E44"/>
  <c r="H37"/>
  <c r="H35" s="1"/>
  <c r="H36"/>
  <c r="G35"/>
  <c r="F35"/>
  <c r="E35"/>
  <c r="H33"/>
  <c r="H32" s="1"/>
  <c r="G32"/>
  <c r="F32"/>
  <c r="E32"/>
  <c r="H30"/>
  <c r="H29"/>
  <c r="H28" s="1"/>
  <c r="G28"/>
  <c r="F28"/>
  <c r="E28"/>
  <c r="H26"/>
  <c r="H25"/>
  <c r="G25"/>
  <c r="F25"/>
  <c r="E25"/>
  <c r="H23"/>
  <c r="H22"/>
  <c r="H21"/>
  <c r="G21"/>
  <c r="F21"/>
  <c r="E21"/>
  <c r="H19"/>
  <c r="H18" s="1"/>
  <c r="H17" s="1"/>
  <c r="G18"/>
  <c r="F18"/>
  <c r="F17" s="1"/>
  <c r="F93" s="1"/>
  <c r="E18"/>
  <c r="G17"/>
  <c r="G93" s="1"/>
  <c r="E17"/>
  <c r="E93" s="1"/>
  <c r="H51" l="1"/>
  <c r="H93"/>
  <c r="H130"/>
  <c r="H92" s="1"/>
  <c r="F92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<sst xmlns="http://schemas.openxmlformats.org/spreadsheetml/2006/main" count="459" uniqueCount="332">
  <si>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</si>
  <si>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</si>
  <si>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</si>
  <si>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</si>
  <si>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</si>
  <si>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</si>
  <si>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</si>
  <si>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</si>
  <si>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</si>
  <si>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</si>
  <si>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</si>
  <si>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</si>
  <si>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</si>
  <si>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 "Средняя общеобразовательная школа  №28 с углубленным изучением отдельных предметов имени А.А. Угарова"</t>
  </si>
  <si>
    <t>по ОКПО</t>
  </si>
  <si>
    <t>41933264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</si>
  <si>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</si>
  <si>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</si>
  <si>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</si>
  <si>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</si>
  <si>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</si>
  <si>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</si>
  <si>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</si>
  <si>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</si>
  <si>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</si>
  <si>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</si>
  <si>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</si>
  <si>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</si>
  <si>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</si>
  <si>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</si>
  <si>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</si>
  <si>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</si>
  <si>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</si>
  <si>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</si>
  <si>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</si>
  <si>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</si>
  <si>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</si>
  <si>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</si>
  <si>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</si>
  <si>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</si>
  <si>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</si>
  <si>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</si>
  <si>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</si>
  <si>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</si>
  <si>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</si>
  <si>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</si>
  <si>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</si>
  <si>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</si>
  <si>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</si>
  <si>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</si>
  <si>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</si>
  <si>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</si>
  <si>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</si>
  <si>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</si>
  <si>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</si>
  <si>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</si>
  <si>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</si>
  <si>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</si>
  <si>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</si>
  <si>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</si>
  <si>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</si>
  <si>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</si>
  <si>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</si>
  <si>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</si>
  <si>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</si>
  <si>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</si>
  <si>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</si>
  <si>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</si>
  <si>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</si>
  <si>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</si>
  <si>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</si>
  <si>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</si>
  <si>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</si>
  <si>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</si>
  <si>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</si>
  <si>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Доходы от возмещений Фондом пенсионного и социального страхования Российской Федерации расходов</t>
  </si>
  <si>
    <t>139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</si>
  <si>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</si>
  <si>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</si>
  <si>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</si>
  <si>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</si>
  <si>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</si>
  <si>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</si>
  <si>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</si>
  <si>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</si>
  <si>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</si>
  <si>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155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</si>
  <si>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</si>
  <si>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</si>
  <si>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</si>
  <si>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</si>
  <si>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</si>
  <si>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</si>
  <si>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</si>
  <si>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</si>
  <si>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</si>
  <si>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</si>
  <si>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</si>
  <si>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</si>
  <si>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</si>
  <si>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</si>
  <si>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</si>
  <si>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</si>
  <si>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</si>
  <si>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</si>
  <si>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</si>
  <si>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</si>
  <si>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</si>
  <si>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</si>
  <si>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</si>
  <si>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</si>
  <si>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</si>
  <si>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</si>
  <si>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</si>
  <si>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</si>
  <si>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</si>
  <si>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</si>
  <si>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Прочие несоциальные выплаты персоналу в денежной форме</t>
  </si>
  <si>
    <t>212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</si>
  <si>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</si>
  <si>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</si>
  <si>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</si>
  <si>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</si>
  <si>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</si>
  <si>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</si>
  <si>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</si>
  <si>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</si>
  <si>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</si>
  <si>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</si>
  <si>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</si>
  <si>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</si>
  <si>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</si>
  <si>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</si>
  <si>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</si>
  <si>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</si>
  <si>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</si>
  <si>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</si>
  <si>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</si>
  <si>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</si>
  <si>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Пособия по социальной помощи населению в натуральной форме</t>
  </si>
  <si>
    <t>263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</si>
  <si>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</si>
  <si>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</si>
  <si>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</si>
  <si>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</si>
  <si>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</si>
  <si>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</si>
  <si>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</si>
  <si>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</si>
  <si>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</si>
  <si>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</si>
  <si>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</si>
  <si>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</si>
  <si>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</si>
  <si>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</si>
  <si>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</si>
  <si>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</si>
  <si>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</si>
  <si>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</si>
  <si>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</si>
  <si>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</si>
  <si>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</si>
  <si>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</si>
  <si>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</si>
  <si>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</si>
  <si>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</si>
  <si>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</si>
  <si>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</si>
  <si>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</si>
  <si>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</si>
  <si>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</si>
  <si>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</si>
  <si>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</si>
  <si>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</si>
  <si>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</si>
  <si>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</si>
  <si>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</si>
  <si>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</si>
  <si>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</si>
  <si>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</si>
  <si>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</si>
  <si>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</si>
  <si>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</si>
  <si>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</si>
  <si>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</si>
  <si>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</si>
  <si>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</si>
  <si>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</si>
  <si>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</si>
  <si>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</si>
  <si>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</si>
  <si>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</si>
  <si>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</si>
  <si>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</si>
  <si>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</si>
  <si>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</si>
  <si>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</si>
  <si>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</si>
  <si>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</si>
  <si>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</si>
  <si>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</si>
  <si>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</si>
  <si>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</si>
  <si>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</si>
  <si>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</si>
  <si>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</si>
  <si>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</si>
  <si>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</si>
  <si>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</si>
  <si>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</si>
  <si>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</si>
  <si>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</si>
  <si>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</si>
  <si>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</si>
  <si>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</si>
  <si>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</si>
  <si>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</si>
  <si>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</si>
  <si>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</si>
  <si>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</si>
  <si>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</si>
  <si>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</si>
  <si>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</si>
  <si>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</si>
  <si>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</si>
  <si>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</si>
  <si>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</si>
  <si>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</si>
  <si>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</si>
  <si>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</si>
  <si>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</si>
  <si>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</si>
  <si>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</si>
  <si>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</si>
  <si>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</si>
  <si>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</si>
  <si>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</si>
  <si>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</si>
  <si>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</si>
  <si>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</si>
  <si>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</si>
  <si>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</si>
  <si>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</si>
  <si>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</si>
  <si>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</si>
  <si>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</si>
  <si>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</si>
  <si>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</si>
  <si>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</si>
  <si>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</si>
  <si>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</si>
  <si>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</si>
  <si>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</si>
  <si>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</si>
  <si>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</si>
  <si>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</si>
  <si>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</si>
  <si>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</si>
  <si>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</si>
  <si>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</si>
  <si>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</si>
  <si>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</si>
  <si>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</si>
  <si>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</si>
  <si>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</si>
  <si>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</si>
  <si>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</si>
  <si>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</si>
  <si>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</si>
  <si>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</si>
  <si>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</si>
  <si>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</si>
  <si>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</si>
  <si>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</si>
  <si>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</si>
  <si>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</si>
  <si>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</si>
  <si>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</si>
  <si>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</si>
  <si>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</si>
  <si>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</si>
  <si>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</si>
  <si>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</si>
  <si>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</si>
  <si>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</si>
  <si>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</si>
  <si>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</si>
  <si>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</si>
  <si>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</si>
  <si>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</si>
  <si>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</si>
  <si>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</si>
  <si>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</si>
  <si>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</si>
  <si>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</si>
  <si>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</si>
  <si>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</si>
  <si>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</si>
  <si>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</si>
  <si>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</si>
  <si>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</si>
  <si>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Марчукова Г.В.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</si>
  <si>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</si>
  <si>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</si>
  <si>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</si>
  <si>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</si>
  <si>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</si>
  <si>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</si>
  <si>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</si>
  <si>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</si>
  <si>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</si>
  <si>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</si>
  <si>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</si>
  <si>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</si>
  <si>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</si>
  <si>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</si>
  <si>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</si>
  <si>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</si>
  <si>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</si>
  <si>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</si>
  <si>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</si>
  <si>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</si>
  <si>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</si>
  <si>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</si>
  <si>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Солодовченко Н.В.</t>
  </si>
  <si>
    <t>МКУ "ЦБО и РО", ОГРН 1133128005240, ИНН 3128096252, 
КПП 312801001, г.Старый Оскол, ул.Комсомольская,43</t>
  </si>
  <si>
    <t>и.о. директора</t>
  </si>
  <si>
    <t>Чайка Е.В.</t>
  </si>
  <si>
    <t>главный специалист</t>
  </si>
  <si>
    <t>Юдина Л.В.</t>
  </si>
  <si>
    <t>22-06-89</t>
  </si>
  <si>
    <t>"_31_"    __января__  2024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</si>
</sst>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  <font>
      <u/>
      <sz val="8"/>
      <name val="Arial Cyr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4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  <xf numFmtId="49" fontId="19" fillId="0" borderId="0" xfId="1" applyNumberFormat="1" applyFont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180</xdr:row>
      <xdr:rowOff>57150</xdr:rowOff>
    </xdr:from>
    <xdr:to>
      <xdr:col>4</xdr:col>
      <xdr:colOff>1038225</xdr:colOff>
      <xdr:row>180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30346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4"/>
  <sheetViews>
    <sheetView tabSelected="1" topLeftCell="A161" zoomScaleNormal="100" workbookViewId="0">
      <selection activeCell="C198" sqref="C198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6" t="s">
        <v>0</v>
      </c>
      <c r="C2" s="197"/>
      <c r="D2" s="197"/>
      <c r="E2" s="197"/>
      <c r="F2" s="197"/>
      <c r="G2" s="198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9" t="s">
        <v>8</v>
      </c>
      <c r="E4" s="199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51" customHeight="1">
      <c r="B5" s="12" t="s">
        <v>12</v>
      </c>
      <c r="C5" s="200" t="s">
        <v>13</v>
      </c>
      <c r="D5" s="200"/>
      <c r="E5" s="200"/>
      <c r="F5" s="200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201"/>
      <c r="D6" s="201"/>
      <c r="E6" s="201"/>
      <c r="F6" s="201"/>
      <c r="G6" s="8" t="s">
        <v>19</v>
      </c>
      <c r="H6" s="14">
        <v>3128028164</v>
      </c>
      <c r="I6" s="5"/>
      <c r="J6" s="6" t="s">
        <v>20</v>
      </c>
    </row>
    <row r="7" spans="2:10" ht="45" customHeight="1">
      <c r="B7" s="12" t="s">
        <v>21</v>
      </c>
      <c r="C7" s="201" t="s">
        <v>22</v>
      </c>
      <c r="D7" s="201"/>
      <c r="E7" s="201"/>
      <c r="F7" s="201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202" t="s">
        <v>27</v>
      </c>
      <c r="D8" s="202"/>
      <c r="E8" s="202"/>
      <c r="F8" s="202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200"/>
      <c r="D9" s="200"/>
      <c r="E9" s="200"/>
      <c r="F9" s="200"/>
      <c r="G9" s="8" t="s">
        <v>19</v>
      </c>
      <c r="H9" s="13" t="s">
        <v>323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93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94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95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E18+E21+E25+E28+E32+E35+E44+E47</f>
        <v>282893.63</v>
      </c>
      <c r="F17" s="40">
        <f>F18+F21+F25+F28+F32+F35+F44+F47</f>
        <v>130402613.83999999</v>
      </c>
      <c r="G17" s="40">
        <f>G18+G21+G25+G28+G32+G35+G44+G47</f>
        <v>1076290.55</v>
      </c>
      <c r="H17" s="41">
        <f>H18+H21+H25+H28+H32+H35+H44+H47</f>
        <v>131761798.02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70</v>
      </c>
      <c r="C21" s="43" t="s">
        <v>71</v>
      </c>
      <c r="D21" s="44" t="s">
        <v>72</v>
      </c>
      <c r="E21" s="45">
        <f>SUM(E22:E24)</f>
        <v>0</v>
      </c>
      <c r="F21" s="45">
        <f>SUM(F22:F24)</f>
        <v>130094638.47</v>
      </c>
      <c r="G21" s="45">
        <f>SUM(G22:G24)</f>
        <v>832234.75</v>
      </c>
      <c r="H21" s="46">
        <f>SUM(H22:H24)</f>
        <v>130926873.22</v>
      </c>
    </row>
    <row r="22" spans="2:10" s="6" customFormat="1" ht="11.25">
      <c r="B22" s="60" t="s">
        <v>73</v>
      </c>
      <c r="C22" s="55" t="s">
        <v>71</v>
      </c>
      <c r="D22" s="61" t="s">
        <v>74</v>
      </c>
      <c r="E22" s="62">
        <v>0</v>
      </c>
      <c r="F22" s="62">
        <v>130094638.47</v>
      </c>
      <c r="G22" s="62">
        <v>806467.95</v>
      </c>
      <c r="H22" s="59">
        <f>SUM(E22:G22)</f>
        <v>130901106.42</v>
      </c>
    </row>
    <row r="23" spans="2:10" s="6" customFormat="1" ht="22.5">
      <c r="B23" s="60" t="s">
        <v>75</v>
      </c>
      <c r="C23" s="55" t="s">
        <v>71</v>
      </c>
      <c r="D23" s="61" t="s">
        <v>76</v>
      </c>
      <c r="E23" s="62">
        <v>0</v>
      </c>
      <c r="F23" s="62">
        <v>0</v>
      </c>
      <c r="G23" s="62">
        <v>25766.799999999999</v>
      </c>
      <c r="H23" s="59">
        <f>SUM(E23:G23)</f>
        <v>25766.799999999999</v>
      </c>
    </row>
    <row r="24" spans="2:10" s="6" customFormat="1" ht="11.25" hidden="1">
      <c r="B24" s="54"/>
      <c r="C24" s="55"/>
      <c r="D24" s="56"/>
      <c r="E24" s="57"/>
      <c r="F24" s="63"/>
      <c r="G24" s="63"/>
      <c r="H24" s="59"/>
    </row>
    <row r="25" spans="2:10" s="6" customFormat="1" ht="12">
      <c r="B25" s="42" t="s">
        <v>77</v>
      </c>
      <c r="C25" s="43" t="s">
        <v>78</v>
      </c>
      <c r="D25" s="44" t="s">
        <v>79</v>
      </c>
      <c r="E25" s="45">
        <f>SUM(E26:E27)</f>
        <v>0</v>
      </c>
      <c r="F25" s="45">
        <f>SUM(F26:F27)</f>
        <v>0</v>
      </c>
      <c r="G25" s="45">
        <f>SUM(G26:G27)</f>
        <v>0</v>
      </c>
      <c r="H25" s="46">
        <f>SUM(H26:H27)</f>
        <v>0</v>
      </c>
    </row>
    <row r="26" spans="2:10" s="6" customFormat="1" ht="11.25">
      <c r="B26" s="47"/>
      <c r="C26" s="48"/>
      <c r="D26" s="49"/>
      <c r="E26" s="50"/>
      <c r="F26" s="50"/>
      <c r="G26" s="51"/>
      <c r="H26" s="52">
        <f>SUM(E26:G26)</f>
        <v>0</v>
      </c>
      <c r="I26" s="53"/>
      <c r="J26" s="53"/>
    </row>
    <row r="27" spans="2:10" s="6" customFormat="1" ht="11.25" hidden="1">
      <c r="B27" s="54"/>
      <c r="C27" s="55"/>
      <c r="D27" s="56"/>
      <c r="E27" s="57"/>
      <c r="F27" s="57"/>
      <c r="G27" s="58"/>
      <c r="H27" s="59"/>
    </row>
    <row r="28" spans="2:10" s="6" customFormat="1" ht="12">
      <c r="B28" s="42" t="s">
        <v>80</v>
      </c>
      <c r="C28" s="43" t="s">
        <v>81</v>
      </c>
      <c r="D28" s="44" t="s">
        <v>82</v>
      </c>
      <c r="E28" s="45">
        <f>SUM(E29:E31)</f>
        <v>282893.63</v>
      </c>
      <c r="F28" s="45">
        <f>SUM(F29:F31)</f>
        <v>0</v>
      </c>
      <c r="G28" s="45">
        <f>SUM(G29:G31)</f>
        <v>244055.8</v>
      </c>
      <c r="H28" s="46">
        <f>SUM(H29:H31)</f>
        <v>526949.42999999993</v>
      </c>
    </row>
    <row r="29" spans="2:10" s="6" customFormat="1" ht="22.5">
      <c r="B29" s="60" t="s">
        <v>83</v>
      </c>
      <c r="C29" s="55" t="s">
        <v>81</v>
      </c>
      <c r="D29" s="61" t="s">
        <v>84</v>
      </c>
      <c r="E29" s="62">
        <v>282893.63</v>
      </c>
      <c r="F29" s="57">
        <v>0</v>
      </c>
      <c r="G29" s="62">
        <v>0</v>
      </c>
      <c r="H29" s="59">
        <f>SUM(E29:G29)</f>
        <v>282893.63</v>
      </c>
    </row>
    <row r="30" spans="2:10" s="6" customFormat="1" ht="33.75">
      <c r="B30" s="60" t="s">
        <v>85</v>
      </c>
      <c r="C30" s="55" t="s">
        <v>81</v>
      </c>
      <c r="D30" s="61" t="s">
        <v>86</v>
      </c>
      <c r="E30" s="62">
        <v>0</v>
      </c>
      <c r="F30" s="57">
        <v>0</v>
      </c>
      <c r="G30" s="62">
        <v>244055.8</v>
      </c>
      <c r="H30" s="59">
        <f>SUM(E30:G30)</f>
        <v>244055.8</v>
      </c>
    </row>
    <row r="31" spans="2:10" s="6" customFormat="1" ht="11.25" hidden="1">
      <c r="B31" s="54"/>
      <c r="C31" s="55"/>
      <c r="D31" s="56"/>
      <c r="E31" s="63"/>
      <c r="F31" s="57"/>
      <c r="G31" s="63"/>
      <c r="H31" s="59"/>
    </row>
    <row r="32" spans="2:10" s="6" customFormat="1" ht="24.75" customHeight="1">
      <c r="B32" s="42" t="s">
        <v>87</v>
      </c>
      <c r="C32" s="43" t="s">
        <v>88</v>
      </c>
      <c r="D32" s="44" t="s">
        <v>89</v>
      </c>
      <c r="E32" s="45">
        <f>SUM(E33:E34)</f>
        <v>0</v>
      </c>
      <c r="F32" s="45">
        <f>SUM(F33:F34)</f>
        <v>0</v>
      </c>
      <c r="G32" s="45">
        <f>SUM(G33:G34)</f>
        <v>0</v>
      </c>
      <c r="H32" s="46">
        <f>SUM(H33:H34)</f>
        <v>0</v>
      </c>
    </row>
    <row r="33" spans="2:10" s="6" customFormat="1" ht="11.25">
      <c r="B33" s="47"/>
      <c r="C33" s="48"/>
      <c r="D33" s="49"/>
      <c r="E33" s="51"/>
      <c r="F33" s="51"/>
      <c r="G33" s="51"/>
      <c r="H33" s="52">
        <f>SUM(E33:G33)</f>
        <v>0</v>
      </c>
      <c r="I33" s="53"/>
      <c r="J33" s="53"/>
    </row>
    <row r="34" spans="2:10" s="6" customFormat="1" ht="11.25" hidden="1">
      <c r="B34" s="54"/>
      <c r="C34" s="55"/>
      <c r="D34" s="56"/>
      <c r="E34" s="63"/>
      <c r="F34" s="63"/>
      <c r="G34" s="63"/>
      <c r="H34" s="59"/>
    </row>
    <row r="35" spans="2:10" s="6" customFormat="1" ht="12">
      <c r="B35" s="42" t="s">
        <v>90</v>
      </c>
      <c r="C35" s="43" t="s">
        <v>91</v>
      </c>
      <c r="D35" s="44" t="s">
        <v>92</v>
      </c>
      <c r="E35" s="45">
        <f>SUM(E36:E38)</f>
        <v>0</v>
      </c>
      <c r="F35" s="45">
        <f>SUM(F36:F38)</f>
        <v>-1095910.73</v>
      </c>
      <c r="G35" s="45">
        <f>SUM(G36:G38)</f>
        <v>0</v>
      </c>
      <c r="H35" s="46">
        <f>SUM(H36:H38)</f>
        <v>-1095910.73</v>
      </c>
    </row>
    <row r="36" spans="2:10" s="6" customFormat="1" ht="11.25">
      <c r="B36" s="60" t="s">
        <v>93</v>
      </c>
      <c r="C36" s="55" t="s">
        <v>91</v>
      </c>
      <c r="D36" s="61" t="s">
        <v>94</v>
      </c>
      <c r="E36" s="62">
        <v>0</v>
      </c>
      <c r="F36" s="64">
        <v>-4178676.92</v>
      </c>
      <c r="G36" s="64">
        <v>0</v>
      </c>
      <c r="H36" s="59">
        <f>SUM(E36:G36)</f>
        <v>-4178676.92</v>
      </c>
    </row>
    <row r="37" spans="2:10" s="6" customFormat="1" ht="11.25">
      <c r="B37" s="60" t="s">
        <v>95</v>
      </c>
      <c r="C37" s="55" t="s">
        <v>91</v>
      </c>
      <c r="D37" s="61" t="s">
        <v>96</v>
      </c>
      <c r="E37" s="62">
        <v>0</v>
      </c>
      <c r="F37" s="64">
        <v>3082766.19</v>
      </c>
      <c r="G37" s="64">
        <v>0</v>
      </c>
      <c r="H37" s="59">
        <f>SUM(E37:G37)</f>
        <v>3082766.19</v>
      </c>
    </row>
    <row r="38" spans="2:10" s="6" customFormat="1" ht="0.75" customHeight="1" thickBot="1">
      <c r="B38" s="65"/>
      <c r="C38" s="66"/>
      <c r="D38" s="67"/>
      <c r="E38" s="68"/>
      <c r="F38" s="68"/>
      <c r="G38" s="68"/>
      <c r="H38" s="69"/>
    </row>
    <row r="39" spans="2:10" s="6" customFormat="1" ht="12.2" customHeight="1">
      <c r="B39" s="70"/>
      <c r="C39" s="70"/>
      <c r="D39" s="70"/>
      <c r="E39" s="70"/>
      <c r="F39" s="70"/>
      <c r="G39" s="70"/>
      <c r="H39" s="70" t="s">
        <v>97</v>
      </c>
      <c r="J39" s="71" t="s">
        <v>98</v>
      </c>
    </row>
    <row r="40" spans="2:10" s="6" customFormat="1" ht="12.2" customHeight="1">
      <c r="B40" s="21"/>
      <c r="C40" s="22" t="s">
        <v>41</v>
      </c>
      <c r="D40" s="193" t="s">
        <v>42</v>
      </c>
      <c r="E40" s="23" t="s">
        <v>43</v>
      </c>
      <c r="F40" s="23" t="s">
        <v>44</v>
      </c>
      <c r="G40" s="24" t="s">
        <v>45</v>
      </c>
      <c r="H40" s="72"/>
      <c r="J40" s="71" t="s">
        <v>99</v>
      </c>
    </row>
    <row r="41" spans="2:10" s="6" customFormat="1" ht="12.2" customHeight="1">
      <c r="B41" s="26" t="s">
        <v>47</v>
      </c>
      <c r="C41" s="27" t="s">
        <v>48</v>
      </c>
      <c r="D41" s="194"/>
      <c r="E41" s="28" t="s">
        <v>49</v>
      </c>
      <c r="F41" s="28" t="s">
        <v>50</v>
      </c>
      <c r="G41" s="29" t="s">
        <v>51</v>
      </c>
      <c r="H41" s="73" t="s">
        <v>52</v>
      </c>
      <c r="J41" s="71" t="s">
        <v>100</v>
      </c>
    </row>
    <row r="42" spans="2:10" s="6" customFormat="1" ht="12.2" customHeight="1">
      <c r="B42" s="31"/>
      <c r="C42" s="27" t="s">
        <v>55</v>
      </c>
      <c r="D42" s="195"/>
      <c r="E42" s="32" t="s">
        <v>56</v>
      </c>
      <c r="F42" s="28" t="s">
        <v>57</v>
      </c>
      <c r="G42" s="29" t="s">
        <v>58</v>
      </c>
      <c r="H42" s="73"/>
      <c r="J42" s="71" t="s">
        <v>101</v>
      </c>
    </row>
    <row r="43" spans="2:10" s="6" customFormat="1" ht="12.2" customHeight="1" thickBot="1">
      <c r="B43" s="33">
        <v>1</v>
      </c>
      <c r="C43" s="34">
        <v>2</v>
      </c>
      <c r="D43" s="34">
        <v>3</v>
      </c>
      <c r="E43" s="35">
        <v>4</v>
      </c>
      <c r="F43" s="35">
        <v>5</v>
      </c>
      <c r="G43" s="24" t="s">
        <v>61</v>
      </c>
      <c r="H43" s="72" t="s">
        <v>62</v>
      </c>
    </row>
    <row r="44" spans="2:10" s="6" customFormat="1" ht="12">
      <c r="B44" s="74" t="s">
        <v>102</v>
      </c>
      <c r="C44" s="38" t="s">
        <v>66</v>
      </c>
      <c r="D44" s="39" t="s">
        <v>103</v>
      </c>
      <c r="E44" s="75">
        <f>SUM(E45:E46)</f>
        <v>0</v>
      </c>
      <c r="F44" s="75">
        <f>SUM(F45:F46)</f>
        <v>0</v>
      </c>
      <c r="G44" s="75">
        <f>SUM(G45:G46)</f>
        <v>0</v>
      </c>
      <c r="H44" s="76">
        <f>SUM(H45:H46)</f>
        <v>0</v>
      </c>
    </row>
    <row r="45" spans="2:10" s="6" customFormat="1" ht="11.25">
      <c r="B45" s="77"/>
      <c r="C45" s="78"/>
      <c r="D45" s="79"/>
      <c r="E45" s="80"/>
      <c r="F45" s="80"/>
      <c r="G45" s="80"/>
      <c r="H45" s="81">
        <f>SUM(E45:G45)</f>
        <v>0</v>
      </c>
      <c r="I45" s="53"/>
      <c r="J45" s="53"/>
    </row>
    <row r="46" spans="2:10" s="6" customFormat="1" ht="11.25" hidden="1">
      <c r="B46" s="82"/>
      <c r="C46" s="83"/>
      <c r="D46" s="84"/>
      <c r="E46" s="85"/>
      <c r="F46" s="86"/>
      <c r="G46" s="86"/>
      <c r="H46" s="87"/>
    </row>
    <row r="47" spans="2:10" s="6" customFormat="1" ht="24">
      <c r="B47" s="42" t="s">
        <v>104</v>
      </c>
      <c r="C47" s="43" t="s">
        <v>105</v>
      </c>
      <c r="D47" s="44" t="s">
        <v>106</v>
      </c>
      <c r="E47" s="88">
        <f>SUM(E48:E50)</f>
        <v>0</v>
      </c>
      <c r="F47" s="88">
        <f>SUM(F48:F50)</f>
        <v>1403886.1</v>
      </c>
      <c r="G47" s="88">
        <f>SUM(G48:G50)</f>
        <v>0</v>
      </c>
      <c r="H47" s="89">
        <f>SUM(H48:H50)</f>
        <v>1403886.1</v>
      </c>
    </row>
    <row r="48" spans="2:10" s="6" customFormat="1" ht="22.5">
      <c r="B48" s="90" t="s">
        <v>107</v>
      </c>
      <c r="C48" s="83" t="s">
        <v>105</v>
      </c>
      <c r="D48" s="91" t="s">
        <v>108</v>
      </c>
      <c r="E48" s="92">
        <v>0</v>
      </c>
      <c r="F48" s="92">
        <v>1124384.46</v>
      </c>
      <c r="G48" s="92">
        <v>0</v>
      </c>
      <c r="H48" s="87">
        <f>SUM(E48:G48)</f>
        <v>1124384.46</v>
      </c>
    </row>
    <row r="49" spans="2:10" s="6" customFormat="1" ht="33.75">
      <c r="B49" s="90" t="s">
        <v>109</v>
      </c>
      <c r="C49" s="83" t="s">
        <v>105</v>
      </c>
      <c r="D49" s="91" t="s">
        <v>110</v>
      </c>
      <c r="E49" s="92">
        <v>0</v>
      </c>
      <c r="F49" s="92">
        <v>279501.64</v>
      </c>
      <c r="G49" s="92">
        <v>0</v>
      </c>
      <c r="H49" s="87">
        <f>SUM(E49:G49)</f>
        <v>279501.64</v>
      </c>
    </row>
    <row r="50" spans="2:10" s="6" customFormat="1" ht="11.25" hidden="1">
      <c r="B50" s="82"/>
      <c r="C50" s="83"/>
      <c r="D50" s="84"/>
      <c r="E50" s="85"/>
      <c r="F50" s="86"/>
      <c r="G50" s="86"/>
      <c r="H50" s="87"/>
    </row>
    <row r="51" spans="2:10" s="6" customFormat="1" ht="22.5" customHeight="1">
      <c r="B51" s="93" t="s">
        <v>111</v>
      </c>
      <c r="C51" s="43" t="s">
        <v>82</v>
      </c>
      <c r="D51" s="44" t="s">
        <v>112</v>
      </c>
      <c r="E51" s="94">
        <f>E52+E57+E63+E66+E69+E72+E76+E80+E88</f>
        <v>339393.63</v>
      </c>
      <c r="F51" s="94">
        <f>F52+F57+F63+F66+F69+F72+F76+F80+F88</f>
        <v>129385410.29000001</v>
      </c>
      <c r="G51" s="94">
        <f>G52+G57+G63+G66+G69+G72+G76+G80+G88</f>
        <v>814899.71000000008</v>
      </c>
      <c r="H51" s="95">
        <f>H52+H57+H63+H66+H69+H72+H76+H80+H88</f>
        <v>130539703.63000003</v>
      </c>
    </row>
    <row r="52" spans="2:10" s="6" customFormat="1" ht="12">
      <c r="B52" s="42" t="s">
        <v>113</v>
      </c>
      <c r="C52" s="43" t="s">
        <v>89</v>
      </c>
      <c r="D52" s="44" t="s">
        <v>114</v>
      </c>
      <c r="E52" s="88">
        <f>SUM(E53:E56)</f>
        <v>281893.63</v>
      </c>
      <c r="F52" s="88">
        <f>SUM(F53:F56)</f>
        <v>87277836</v>
      </c>
      <c r="G52" s="88">
        <f>SUM(G53:G56)</f>
        <v>355492.57</v>
      </c>
      <c r="H52" s="89">
        <f>SUM(H53:H56)</f>
        <v>87915222.200000003</v>
      </c>
    </row>
    <row r="53" spans="2:10" s="6" customFormat="1" ht="11.25">
      <c r="B53" s="90" t="s">
        <v>115</v>
      </c>
      <c r="C53" s="83" t="s">
        <v>89</v>
      </c>
      <c r="D53" s="91" t="s">
        <v>116</v>
      </c>
      <c r="E53" s="96">
        <v>215394.46</v>
      </c>
      <c r="F53" s="96">
        <v>67026934.710000001</v>
      </c>
      <c r="G53" s="96">
        <v>273035.78000000003</v>
      </c>
      <c r="H53" s="87">
        <f>SUM(E53:G53)</f>
        <v>67515364.950000003</v>
      </c>
    </row>
    <row r="54" spans="2:10" s="6" customFormat="1" ht="11.25">
      <c r="B54" s="90" t="s">
        <v>117</v>
      </c>
      <c r="C54" s="83" t="s">
        <v>89</v>
      </c>
      <c r="D54" s="91" t="s">
        <v>118</v>
      </c>
      <c r="E54" s="96">
        <v>1450</v>
      </c>
      <c r="F54" s="96">
        <v>8500</v>
      </c>
      <c r="G54" s="96">
        <v>0</v>
      </c>
      <c r="H54" s="87">
        <f t="shared" ref="H54:H55" si="0">SUM(E54:G54)</f>
        <v>9950</v>
      </c>
    </row>
    <row r="55" spans="2:10" s="6" customFormat="1" ht="11.25">
      <c r="B55" s="90" t="s">
        <v>119</v>
      </c>
      <c r="C55" s="83" t="s">
        <v>89</v>
      </c>
      <c r="D55" s="91" t="s">
        <v>120</v>
      </c>
      <c r="E55" s="96">
        <v>65049.17</v>
      </c>
      <c r="F55" s="96">
        <v>20242401.289999999</v>
      </c>
      <c r="G55" s="96">
        <v>82456.789999999994</v>
      </c>
      <c r="H55" s="87">
        <f t="shared" si="0"/>
        <v>20389907.25</v>
      </c>
    </row>
    <row r="56" spans="2:10" s="6" customFormat="1" ht="12.2" hidden="1" customHeight="1">
      <c r="B56" s="82"/>
      <c r="C56" s="83"/>
      <c r="D56" s="84"/>
      <c r="E56" s="85"/>
      <c r="F56" s="85"/>
      <c r="G56" s="85"/>
      <c r="H56" s="87"/>
    </row>
    <row r="57" spans="2:10" s="6" customFormat="1" ht="12">
      <c r="B57" s="42" t="s">
        <v>121</v>
      </c>
      <c r="C57" s="43" t="s">
        <v>92</v>
      </c>
      <c r="D57" s="44" t="s">
        <v>122</v>
      </c>
      <c r="E57" s="88">
        <f>SUM(E58:E62)</f>
        <v>1000</v>
      </c>
      <c r="F57" s="88">
        <f>SUM(F58:F62)</f>
        <v>24459717.07</v>
      </c>
      <c r="G57" s="88">
        <f>SUM(G58:G62)</f>
        <v>231016.6</v>
      </c>
      <c r="H57" s="89">
        <f>SUM(H58:H62)</f>
        <v>24691733.669999998</v>
      </c>
    </row>
    <row r="58" spans="2:10" s="6" customFormat="1" ht="11.25">
      <c r="B58" s="90" t="s">
        <v>123</v>
      </c>
      <c r="C58" s="83" t="s">
        <v>92</v>
      </c>
      <c r="D58" s="91" t="s">
        <v>124</v>
      </c>
      <c r="E58" s="96">
        <v>0</v>
      </c>
      <c r="F58" s="96">
        <v>46260.11</v>
      </c>
      <c r="G58" s="96">
        <v>0</v>
      </c>
      <c r="H58" s="87">
        <f>SUM(E58:G58)</f>
        <v>46260.11</v>
      </c>
    </row>
    <row r="59" spans="2:10" s="6" customFormat="1" ht="11.25">
      <c r="B59" s="90" t="s">
        <v>125</v>
      </c>
      <c r="C59" s="83" t="s">
        <v>92</v>
      </c>
      <c r="D59" s="91" t="s">
        <v>126</v>
      </c>
      <c r="E59" s="96">
        <v>0</v>
      </c>
      <c r="F59" s="96">
        <v>3997008.07</v>
      </c>
      <c r="G59" s="96">
        <v>3514.6</v>
      </c>
      <c r="H59" s="87">
        <f t="shared" ref="H59:H61" si="1">SUM(E59:G59)</f>
        <v>4000522.67</v>
      </c>
    </row>
    <row r="60" spans="2:10" s="6" customFormat="1" ht="11.25">
      <c r="B60" s="90" t="s">
        <v>127</v>
      </c>
      <c r="C60" s="83" t="s">
        <v>92</v>
      </c>
      <c r="D60" s="91" t="s">
        <v>128</v>
      </c>
      <c r="E60" s="96">
        <v>0</v>
      </c>
      <c r="F60" s="96">
        <v>224605.69</v>
      </c>
      <c r="G60" s="96">
        <v>11996</v>
      </c>
      <c r="H60" s="87">
        <f t="shared" si="1"/>
        <v>236601.69</v>
      </c>
    </row>
    <row r="61" spans="2:10" s="6" customFormat="1" ht="11.25">
      <c r="B61" s="90" t="s">
        <v>129</v>
      </c>
      <c r="C61" s="83" t="s">
        <v>92</v>
      </c>
      <c r="D61" s="91" t="s">
        <v>130</v>
      </c>
      <c r="E61" s="96">
        <v>1000</v>
      </c>
      <c r="F61" s="96">
        <v>20191843.199999999</v>
      </c>
      <c r="G61" s="96">
        <v>215506</v>
      </c>
      <c r="H61" s="87">
        <f t="shared" si="1"/>
        <v>20408349.199999999</v>
      </c>
    </row>
    <row r="62" spans="2:10" s="6" customFormat="1" ht="12.2" hidden="1" customHeight="1">
      <c r="B62" s="82"/>
      <c r="C62" s="83"/>
      <c r="D62" s="84"/>
      <c r="E62" s="85"/>
      <c r="F62" s="85"/>
      <c r="G62" s="85"/>
      <c r="H62" s="87"/>
    </row>
    <row r="63" spans="2:10" s="6" customFormat="1" ht="12">
      <c r="B63" s="42" t="s">
        <v>131</v>
      </c>
      <c r="C63" s="43" t="s">
        <v>106</v>
      </c>
      <c r="D63" s="44" t="s">
        <v>132</v>
      </c>
      <c r="E63" s="88">
        <f>SUM(E64:E65)</f>
        <v>0</v>
      </c>
      <c r="F63" s="88">
        <f>SUM(F64:F65)</f>
        <v>0</v>
      </c>
      <c r="G63" s="88">
        <f>SUM(G64:G65)</f>
        <v>0</v>
      </c>
      <c r="H63" s="89">
        <f>SUM(H64:H65)</f>
        <v>0</v>
      </c>
    </row>
    <row r="64" spans="2:10" s="6" customFormat="1" ht="11.25">
      <c r="B64" s="77"/>
      <c r="C64" s="78"/>
      <c r="D64" s="79"/>
      <c r="E64" s="51"/>
      <c r="F64" s="80"/>
      <c r="G64" s="80"/>
      <c r="H64" s="81">
        <f>SUM(E64:G64)</f>
        <v>0</v>
      </c>
      <c r="I64" s="53"/>
      <c r="J64" s="53"/>
    </row>
    <row r="65" spans="2:10" s="6" customFormat="1" ht="11.25" hidden="1">
      <c r="B65" s="82"/>
      <c r="C65" s="83"/>
      <c r="D65" s="84"/>
      <c r="E65" s="86"/>
      <c r="F65" s="86"/>
      <c r="G65" s="86"/>
      <c r="H65" s="87"/>
    </row>
    <row r="66" spans="2:10" s="6" customFormat="1" ht="12">
      <c r="B66" s="42" t="s">
        <v>133</v>
      </c>
      <c r="C66" s="43" t="s">
        <v>114</v>
      </c>
      <c r="D66" s="44" t="s">
        <v>134</v>
      </c>
      <c r="E66" s="88">
        <f>SUM(E67:E68)</f>
        <v>0</v>
      </c>
      <c r="F66" s="88">
        <f>SUM(F67:F68)</f>
        <v>0</v>
      </c>
      <c r="G66" s="88">
        <f>SUM(G67:G68)</f>
        <v>0</v>
      </c>
      <c r="H66" s="89">
        <f>SUM(H67:H68)</f>
        <v>0</v>
      </c>
    </row>
    <row r="67" spans="2:10" s="6" customFormat="1" ht="11.25">
      <c r="B67" s="77"/>
      <c r="C67" s="78"/>
      <c r="D67" s="79"/>
      <c r="E67" s="80"/>
      <c r="F67" s="80"/>
      <c r="G67" s="80"/>
      <c r="H67" s="81">
        <f>SUM(E67:G67)</f>
        <v>0</v>
      </c>
      <c r="I67" s="53"/>
      <c r="J67" s="53"/>
    </row>
    <row r="68" spans="2:10" s="6" customFormat="1" ht="11.25" hidden="1">
      <c r="B68" s="82"/>
      <c r="C68" s="83"/>
      <c r="D68" s="84"/>
      <c r="E68" s="85"/>
      <c r="F68" s="85"/>
      <c r="G68" s="85"/>
      <c r="H68" s="87"/>
    </row>
    <row r="69" spans="2:10" s="6" customFormat="1" ht="12">
      <c r="B69" s="42" t="s">
        <v>135</v>
      </c>
      <c r="C69" s="43" t="s">
        <v>132</v>
      </c>
      <c r="D69" s="44" t="s">
        <v>136</v>
      </c>
      <c r="E69" s="88">
        <f>SUM(E70:E71)</f>
        <v>0</v>
      </c>
      <c r="F69" s="88">
        <f>SUM(F70:F71)</f>
        <v>0</v>
      </c>
      <c r="G69" s="88">
        <f>SUM(G70:G71)</f>
        <v>0</v>
      </c>
      <c r="H69" s="89">
        <f>SUM(H70:H71)</f>
        <v>0</v>
      </c>
    </row>
    <row r="70" spans="2:10" s="6" customFormat="1" ht="11.25">
      <c r="B70" s="77"/>
      <c r="C70" s="78"/>
      <c r="D70" s="79"/>
      <c r="E70" s="80"/>
      <c r="F70" s="80"/>
      <c r="G70" s="80"/>
      <c r="H70" s="81">
        <f>SUM(E70:G70)</f>
        <v>0</v>
      </c>
      <c r="I70" s="53"/>
      <c r="J70" s="53"/>
    </row>
    <row r="71" spans="2:10" s="6" customFormat="1" ht="11.25" hidden="1">
      <c r="B71" s="82"/>
      <c r="C71" s="83"/>
      <c r="D71" s="84"/>
      <c r="E71" s="85"/>
      <c r="F71" s="85"/>
      <c r="G71" s="85"/>
      <c r="H71" s="87"/>
    </row>
    <row r="72" spans="2:10" s="6" customFormat="1" ht="12">
      <c r="B72" s="42" t="s">
        <v>137</v>
      </c>
      <c r="C72" s="43" t="s">
        <v>134</v>
      </c>
      <c r="D72" s="44" t="s">
        <v>138</v>
      </c>
      <c r="E72" s="88">
        <f>SUM(E73:E75)</f>
        <v>0</v>
      </c>
      <c r="F72" s="88">
        <f>SUM(F73:F75)</f>
        <v>363745.18</v>
      </c>
      <c r="G72" s="88">
        <f>SUM(G73:G75)</f>
        <v>0</v>
      </c>
      <c r="H72" s="88">
        <f>SUM(H73:H75)</f>
        <v>363745.18</v>
      </c>
    </row>
    <row r="73" spans="2:10" s="6" customFormat="1" ht="11.25">
      <c r="B73" s="90" t="s">
        <v>139</v>
      </c>
      <c r="C73" s="83" t="s">
        <v>134</v>
      </c>
      <c r="D73" s="91" t="s">
        <v>140</v>
      </c>
      <c r="E73" s="96">
        <v>0</v>
      </c>
      <c r="F73" s="96">
        <v>51149.48</v>
      </c>
      <c r="G73" s="96">
        <v>0</v>
      </c>
      <c r="H73" s="87">
        <f>SUM(E73:G73)</f>
        <v>51149.48</v>
      </c>
    </row>
    <row r="74" spans="2:10" s="6" customFormat="1" ht="11.25">
      <c r="B74" s="90" t="s">
        <v>141</v>
      </c>
      <c r="C74" s="83" t="s">
        <v>134</v>
      </c>
      <c r="D74" s="91" t="s">
        <v>142</v>
      </c>
      <c r="E74" s="96">
        <v>0</v>
      </c>
      <c r="F74" s="96">
        <v>312595.7</v>
      </c>
      <c r="G74" s="96">
        <v>0</v>
      </c>
      <c r="H74" s="87">
        <f>SUM(E74:G74)</f>
        <v>312595.7</v>
      </c>
    </row>
    <row r="75" spans="2:10" s="6" customFormat="1" ht="11.25" hidden="1">
      <c r="B75" s="82"/>
      <c r="C75" s="83"/>
      <c r="D75" s="84"/>
      <c r="E75" s="85"/>
      <c r="F75" s="85"/>
      <c r="G75" s="85"/>
      <c r="H75" s="87"/>
    </row>
    <row r="76" spans="2:10" s="6" customFormat="1" ht="12">
      <c r="B76" s="42" t="s">
        <v>143</v>
      </c>
      <c r="C76" s="43" t="s">
        <v>136</v>
      </c>
      <c r="D76" s="44" t="s">
        <v>144</v>
      </c>
      <c r="E76" s="88">
        <f>SUM(E77:E79)</f>
        <v>56500</v>
      </c>
      <c r="F76" s="88">
        <f>SUM(F77:F79)</f>
        <v>14851723.040000001</v>
      </c>
      <c r="G76" s="88">
        <f>SUM(G77:G79)</f>
        <v>228365.92</v>
      </c>
      <c r="H76" s="89">
        <f>SUM(H77:H79)</f>
        <v>15136588.960000001</v>
      </c>
    </row>
    <row r="77" spans="2:10" s="6" customFormat="1" ht="11.25">
      <c r="B77" s="90" t="s">
        <v>145</v>
      </c>
      <c r="C77" s="83" t="s">
        <v>136</v>
      </c>
      <c r="D77" s="91" t="s">
        <v>146</v>
      </c>
      <c r="E77" s="96">
        <v>0</v>
      </c>
      <c r="F77" s="96">
        <v>13657186.220000001</v>
      </c>
      <c r="G77" s="96">
        <v>173394.92</v>
      </c>
      <c r="H77" s="87">
        <f>SUM(E77:G77)</f>
        <v>13830581.140000001</v>
      </c>
    </row>
    <row r="78" spans="2:10" s="6" customFormat="1" ht="11.25">
      <c r="B78" s="90" t="s">
        <v>147</v>
      </c>
      <c r="C78" s="83" t="s">
        <v>136</v>
      </c>
      <c r="D78" s="91" t="s">
        <v>148</v>
      </c>
      <c r="E78" s="96">
        <v>56500</v>
      </c>
      <c r="F78" s="96">
        <v>1194536.82</v>
      </c>
      <c r="G78" s="96">
        <v>54971</v>
      </c>
      <c r="H78" s="87">
        <f>SUM(E78:G78)</f>
        <v>1306007.82</v>
      </c>
    </row>
    <row r="79" spans="2:10" s="6" customFormat="1" ht="12.2" hidden="1" customHeight="1">
      <c r="B79" s="82"/>
      <c r="C79" s="83"/>
      <c r="D79" s="84"/>
      <c r="E79" s="85"/>
      <c r="F79" s="85"/>
      <c r="G79" s="85"/>
      <c r="H79" s="87"/>
    </row>
    <row r="80" spans="2:10" s="6" customFormat="1" ht="25.5" customHeight="1">
      <c r="B80" s="42" t="s">
        <v>149</v>
      </c>
      <c r="C80" s="43" t="s">
        <v>138</v>
      </c>
      <c r="D80" s="44" t="s">
        <v>150</v>
      </c>
      <c r="E80" s="88">
        <f>SUM(E81:E82)</f>
        <v>0</v>
      </c>
      <c r="F80" s="88">
        <f>SUM(F81:F82)</f>
        <v>0</v>
      </c>
      <c r="G80" s="88">
        <f>SUM(G81:G82)</f>
        <v>0</v>
      </c>
      <c r="H80" s="89">
        <f>SUM(H81:H82)</f>
        <v>0</v>
      </c>
    </row>
    <row r="81" spans="2:10" s="6" customFormat="1" ht="11.25">
      <c r="B81" s="77"/>
      <c r="C81" s="78"/>
      <c r="D81" s="79"/>
      <c r="E81" s="80"/>
      <c r="F81" s="80"/>
      <c r="G81" s="80"/>
      <c r="H81" s="81">
        <f>SUM(E81:G81)</f>
        <v>0</v>
      </c>
      <c r="I81" s="53"/>
      <c r="J81" s="53"/>
    </row>
    <row r="82" spans="2:10" s="6" customFormat="1" ht="0.75" customHeight="1" thickBot="1">
      <c r="B82" s="82"/>
      <c r="C82" s="97"/>
      <c r="D82" s="98"/>
      <c r="E82" s="99"/>
      <c r="F82" s="99"/>
      <c r="G82" s="99"/>
      <c r="H82" s="100"/>
    </row>
    <row r="83" spans="2:10" s="6" customFormat="1" ht="12.2" customHeight="1">
      <c r="B83" s="70"/>
      <c r="C83" s="70"/>
      <c r="D83" s="70"/>
      <c r="E83" s="70"/>
      <c r="F83" s="70"/>
      <c r="G83" s="70"/>
      <c r="H83" s="70" t="s">
        <v>151</v>
      </c>
    </row>
    <row r="84" spans="2:10" s="6" customFormat="1" ht="12.2" customHeight="1">
      <c r="B84" s="101"/>
      <c r="C84" s="22" t="s">
        <v>41</v>
      </c>
      <c r="D84" s="193" t="s">
        <v>42</v>
      </c>
      <c r="E84" s="23" t="s">
        <v>43</v>
      </c>
      <c r="F84" s="23" t="s">
        <v>44</v>
      </c>
      <c r="G84" s="24" t="s">
        <v>45</v>
      </c>
      <c r="H84" s="72"/>
    </row>
    <row r="85" spans="2:10" s="6" customFormat="1" ht="12.2" customHeight="1">
      <c r="B85" s="27" t="s">
        <v>47</v>
      </c>
      <c r="C85" s="27" t="s">
        <v>48</v>
      </c>
      <c r="D85" s="194"/>
      <c r="E85" s="28" t="s">
        <v>49</v>
      </c>
      <c r="F85" s="28" t="s">
        <v>50</v>
      </c>
      <c r="G85" s="29" t="s">
        <v>51</v>
      </c>
      <c r="H85" s="73" t="s">
        <v>52</v>
      </c>
    </row>
    <row r="86" spans="2:10" s="6" customFormat="1" ht="12.2" customHeight="1">
      <c r="B86" s="102"/>
      <c r="C86" s="103" t="s">
        <v>55</v>
      </c>
      <c r="D86" s="195"/>
      <c r="E86" s="32" t="s">
        <v>56</v>
      </c>
      <c r="F86" s="32" t="s">
        <v>57</v>
      </c>
      <c r="G86" s="104" t="s">
        <v>58</v>
      </c>
      <c r="H86" s="73"/>
    </row>
    <row r="87" spans="2:10" s="6" customFormat="1" ht="12.2" customHeight="1" thickBot="1">
      <c r="B87" s="33">
        <v>1</v>
      </c>
      <c r="C87" s="105">
        <v>2</v>
      </c>
      <c r="D87" s="105">
        <v>3</v>
      </c>
      <c r="E87" s="106">
        <v>4</v>
      </c>
      <c r="F87" s="106">
        <v>5</v>
      </c>
      <c r="G87" s="107" t="s">
        <v>61</v>
      </c>
      <c r="H87" s="108" t="s">
        <v>62</v>
      </c>
    </row>
    <row r="88" spans="2:10" s="6" customFormat="1" ht="12">
      <c r="B88" s="74" t="s">
        <v>152</v>
      </c>
      <c r="C88" s="38" t="s">
        <v>144</v>
      </c>
      <c r="D88" s="39" t="s">
        <v>153</v>
      </c>
      <c r="E88" s="75">
        <f>SUM(E89:E91)</f>
        <v>0</v>
      </c>
      <c r="F88" s="75">
        <f>SUM(F89:F91)</f>
        <v>2432389</v>
      </c>
      <c r="G88" s="75">
        <f>SUM(G89:G91)</f>
        <v>24.62</v>
      </c>
      <c r="H88" s="76">
        <f>SUM(H89:H91)</f>
        <v>2432413.62</v>
      </c>
    </row>
    <row r="89" spans="2:10" s="6" customFormat="1" ht="11.25">
      <c r="B89" s="90" t="s">
        <v>154</v>
      </c>
      <c r="C89" s="83" t="s">
        <v>144</v>
      </c>
      <c r="D89" s="91" t="s">
        <v>155</v>
      </c>
      <c r="E89" s="96">
        <v>0</v>
      </c>
      <c r="F89" s="96">
        <v>2432389</v>
      </c>
      <c r="G89" s="96">
        <v>0</v>
      </c>
      <c r="H89" s="87">
        <f>SUM(E89:G89)</f>
        <v>2432389</v>
      </c>
    </row>
    <row r="90" spans="2:10" s="6" customFormat="1" ht="22.5">
      <c r="B90" s="90" t="s">
        <v>156</v>
      </c>
      <c r="C90" s="83" t="s">
        <v>144</v>
      </c>
      <c r="D90" s="91" t="s">
        <v>157</v>
      </c>
      <c r="E90" s="96">
        <v>0</v>
      </c>
      <c r="F90" s="96">
        <v>0</v>
      </c>
      <c r="G90" s="96">
        <v>24.62</v>
      </c>
      <c r="H90" s="87">
        <f>SUM(E90:G90)</f>
        <v>24.62</v>
      </c>
    </row>
    <row r="91" spans="2:10" s="6" customFormat="1" ht="12.2" hidden="1" customHeight="1">
      <c r="B91" s="90"/>
      <c r="C91" s="83"/>
      <c r="D91" s="84"/>
      <c r="E91" s="85"/>
      <c r="F91" s="85"/>
      <c r="G91" s="85"/>
      <c r="H91" s="87"/>
    </row>
    <row r="92" spans="2:10" s="6" customFormat="1" ht="15" customHeight="1">
      <c r="B92" s="109" t="s">
        <v>158</v>
      </c>
      <c r="C92" s="43" t="s">
        <v>159</v>
      </c>
      <c r="D92" s="44"/>
      <c r="E92" s="88">
        <f>E95+E130</f>
        <v>-56500</v>
      </c>
      <c r="F92" s="88">
        <f>F95+F130</f>
        <v>1017203.5499999998</v>
      </c>
      <c r="G92" s="88">
        <f>G95+G130</f>
        <v>261390.84000000008</v>
      </c>
      <c r="H92" s="89">
        <f>H95+H130</f>
        <v>1222094.3899999689</v>
      </c>
    </row>
    <row r="93" spans="2:10" s="6" customFormat="1" ht="15" customHeight="1">
      <c r="B93" s="42" t="s">
        <v>160</v>
      </c>
      <c r="C93" s="43" t="s">
        <v>161</v>
      </c>
      <c r="D93" s="44"/>
      <c r="E93" s="110">
        <f>E17-E51</f>
        <v>-56500</v>
      </c>
      <c r="F93" s="110">
        <f>F17-F51</f>
        <v>1017203.5499999821</v>
      </c>
      <c r="G93" s="110">
        <f>G17-G51</f>
        <v>261390.83999999997</v>
      </c>
      <c r="H93" s="111">
        <f>H17-H51</f>
        <v>1222094.3899999708</v>
      </c>
    </row>
    <row r="94" spans="2:10" s="6" customFormat="1" ht="15" customHeight="1">
      <c r="B94" s="42" t="s">
        <v>162</v>
      </c>
      <c r="C94" s="43" t="s">
        <v>163</v>
      </c>
      <c r="D94" s="44"/>
      <c r="E94" s="92"/>
      <c r="F94" s="96"/>
      <c r="G94" s="96"/>
      <c r="H94" s="87">
        <f>SUM(E94:G94)</f>
        <v>0</v>
      </c>
    </row>
    <row r="95" spans="2:10" s="6" customFormat="1" ht="22.5">
      <c r="B95" s="109" t="s">
        <v>164</v>
      </c>
      <c r="C95" s="43" t="s">
        <v>165</v>
      </c>
      <c r="D95" s="44"/>
      <c r="E95" s="94">
        <f>E96+E99+E102+E105+E112+E115+E118+E129+E126</f>
        <v>-56500</v>
      </c>
      <c r="F95" s="94">
        <f>F96+F99+F102+F105+F112+F115+F118+F129+F126</f>
        <v>3120925.080000001</v>
      </c>
      <c r="G95" s="94">
        <f>G96+G99+G102+G105+G112+G115+G118+G129+G126</f>
        <v>-43913.520000000019</v>
      </c>
      <c r="H95" s="95">
        <f>H96+H99+H102+H105+H112+H115+H118+H129+H126</f>
        <v>3020511.5600000005</v>
      </c>
    </row>
    <row r="96" spans="2:10" s="6" customFormat="1" ht="15" customHeight="1">
      <c r="B96" s="42" t="s">
        <v>166</v>
      </c>
      <c r="C96" s="43" t="s">
        <v>167</v>
      </c>
      <c r="D96" s="44"/>
      <c r="E96" s="88">
        <f>E97-E98</f>
        <v>0</v>
      </c>
      <c r="F96" s="88">
        <f>F97-F98</f>
        <v>-315095.36999999918</v>
      </c>
      <c r="G96" s="88">
        <f>G97-G98</f>
        <v>-72907.920000000013</v>
      </c>
      <c r="H96" s="89">
        <f>H97-H98</f>
        <v>-388003.28999999911</v>
      </c>
    </row>
    <row r="97" spans="2:10" s="6" customFormat="1" ht="11.25">
      <c r="B97" s="112" t="s">
        <v>168</v>
      </c>
      <c r="C97" s="43" t="s">
        <v>169</v>
      </c>
      <c r="D97" s="44" t="s">
        <v>165</v>
      </c>
      <c r="E97" s="96">
        <v>0</v>
      </c>
      <c r="F97" s="96">
        <v>13982949.550000001</v>
      </c>
      <c r="G97" s="96">
        <v>137487</v>
      </c>
      <c r="H97" s="87">
        <f>SUM(E97:G97)</f>
        <v>14120436.550000001</v>
      </c>
    </row>
    <row r="98" spans="2:10" s="6" customFormat="1" ht="11.25">
      <c r="B98" s="112" t="s">
        <v>170</v>
      </c>
      <c r="C98" s="43" t="s">
        <v>171</v>
      </c>
      <c r="D98" s="44" t="s">
        <v>172</v>
      </c>
      <c r="E98" s="96">
        <v>0</v>
      </c>
      <c r="F98" s="96">
        <v>14298044.92</v>
      </c>
      <c r="G98" s="96">
        <v>210394.92</v>
      </c>
      <c r="H98" s="87">
        <f>SUM(E98:G98)</f>
        <v>14508439.84</v>
      </c>
    </row>
    <row r="99" spans="2:10" s="6" customFormat="1" ht="12">
      <c r="B99" s="42" t="s">
        <v>173</v>
      </c>
      <c r="C99" s="43" t="s">
        <v>174</v>
      </c>
      <c r="D99" s="44"/>
      <c r="E99" s="88">
        <f>E100-E101</f>
        <v>0</v>
      </c>
      <c r="F99" s="88">
        <f>F100-F101</f>
        <v>0</v>
      </c>
      <c r="G99" s="88">
        <f>G100-G101</f>
        <v>0</v>
      </c>
      <c r="H99" s="89">
        <f>H100-H101</f>
        <v>0</v>
      </c>
    </row>
    <row r="100" spans="2:10" s="6" customFormat="1" ht="11.25">
      <c r="B100" s="112" t="s">
        <v>175</v>
      </c>
      <c r="C100" s="43" t="s">
        <v>176</v>
      </c>
      <c r="D100" s="44" t="s">
        <v>167</v>
      </c>
      <c r="E100" s="96"/>
      <c r="F100" s="96"/>
      <c r="G100" s="96"/>
      <c r="H100" s="87">
        <f>SUM(E100:G100)</f>
        <v>0</v>
      </c>
    </row>
    <row r="101" spans="2:10" s="6" customFormat="1" ht="11.25">
      <c r="B101" s="112" t="s">
        <v>177</v>
      </c>
      <c r="C101" s="43" t="s">
        <v>178</v>
      </c>
      <c r="D101" s="44" t="s">
        <v>179</v>
      </c>
      <c r="E101" s="96"/>
      <c r="F101" s="96"/>
      <c r="G101" s="96"/>
      <c r="H101" s="87">
        <f>SUM(E101:G101)</f>
        <v>0</v>
      </c>
    </row>
    <row r="102" spans="2:10" s="6" customFormat="1" ht="12.2" customHeight="1">
      <c r="B102" s="42" t="s">
        <v>180</v>
      </c>
      <c r="C102" s="43" t="s">
        <v>181</v>
      </c>
      <c r="D102" s="44"/>
      <c r="E102" s="88">
        <f>E103-E104</f>
        <v>0</v>
      </c>
      <c r="F102" s="88">
        <f>F103-F104</f>
        <v>3082766.19</v>
      </c>
      <c r="G102" s="88">
        <f>G103-G104</f>
        <v>0</v>
      </c>
      <c r="H102" s="89">
        <f>H103-H104</f>
        <v>3082766.19</v>
      </c>
    </row>
    <row r="103" spans="2:10" s="6" customFormat="1" ht="11.25">
      <c r="B103" s="112" t="s">
        <v>182</v>
      </c>
      <c r="C103" s="43" t="s">
        <v>183</v>
      </c>
      <c r="D103" s="44" t="s">
        <v>174</v>
      </c>
      <c r="E103" s="96">
        <v>0</v>
      </c>
      <c r="F103" s="96">
        <v>3082766.19</v>
      </c>
      <c r="G103" s="96">
        <v>0</v>
      </c>
      <c r="H103" s="87">
        <f>SUM(E103:G103)</f>
        <v>3082766.19</v>
      </c>
    </row>
    <row r="104" spans="2:10" s="6" customFormat="1" ht="11.25">
      <c r="B104" s="112" t="s">
        <v>184</v>
      </c>
      <c r="C104" s="43" t="s">
        <v>185</v>
      </c>
      <c r="D104" s="44" t="s">
        <v>186</v>
      </c>
      <c r="E104" s="96"/>
      <c r="F104" s="96"/>
      <c r="G104" s="96"/>
      <c r="H104" s="87">
        <f>SUM(E104:G104)</f>
        <v>0</v>
      </c>
    </row>
    <row r="105" spans="2:10" s="6" customFormat="1" ht="12">
      <c r="B105" s="42" t="s">
        <v>187</v>
      </c>
      <c r="C105" s="43" t="s">
        <v>188</v>
      </c>
      <c r="D105" s="44"/>
      <c r="E105" s="88">
        <f>E106-E109</f>
        <v>-56500</v>
      </c>
      <c r="F105" s="88">
        <f>F106-F109</f>
        <v>353254.26</v>
      </c>
      <c r="G105" s="88">
        <f>G106-G109</f>
        <v>28994.399999999994</v>
      </c>
      <c r="H105" s="89">
        <f>H106-H109</f>
        <v>325748.65999999992</v>
      </c>
    </row>
    <row r="106" spans="2:10" s="6" customFormat="1" ht="11.25">
      <c r="B106" s="112" t="s">
        <v>189</v>
      </c>
      <c r="C106" s="43" t="s">
        <v>190</v>
      </c>
      <c r="D106" s="44" t="s">
        <v>191</v>
      </c>
      <c r="E106" s="92">
        <v>0</v>
      </c>
      <c r="F106" s="92">
        <v>1910681.69</v>
      </c>
      <c r="G106" s="92">
        <v>83965.4</v>
      </c>
      <c r="H106" s="87">
        <f>SUM(E106:G106)</f>
        <v>1994647.0899999999</v>
      </c>
    </row>
    <row r="107" spans="2:10" s="6" customFormat="1" ht="11.25">
      <c r="B107" s="77"/>
      <c r="C107" s="78"/>
      <c r="D107" s="79"/>
      <c r="E107" s="80"/>
      <c r="F107" s="80"/>
      <c r="G107" s="80"/>
      <c r="H107" s="81">
        <f>SUM(E107:G107)</f>
        <v>0</v>
      </c>
      <c r="I107" s="53"/>
      <c r="J107" s="53"/>
    </row>
    <row r="108" spans="2:10" s="6" customFormat="1" ht="11.25" hidden="1">
      <c r="B108" s="90"/>
      <c r="C108" s="83"/>
      <c r="D108" s="84"/>
      <c r="E108" s="85"/>
      <c r="F108" s="85"/>
      <c r="G108" s="85"/>
      <c r="H108" s="87"/>
    </row>
    <row r="109" spans="2:10" s="6" customFormat="1" ht="11.25">
      <c r="B109" s="112" t="s">
        <v>192</v>
      </c>
      <c r="C109" s="43" t="s">
        <v>193</v>
      </c>
      <c r="D109" s="44" t="s">
        <v>194</v>
      </c>
      <c r="E109" s="92">
        <v>56500</v>
      </c>
      <c r="F109" s="92">
        <v>1557427.43</v>
      </c>
      <c r="G109" s="92">
        <v>54971</v>
      </c>
      <c r="H109" s="87">
        <f>SUM(E109:G109)</f>
        <v>1668898.43</v>
      </c>
    </row>
    <row r="110" spans="2:10" s="6" customFormat="1" ht="11.25">
      <c r="B110" s="77"/>
      <c r="C110" s="78"/>
      <c r="D110" s="79"/>
      <c r="E110" s="80"/>
      <c r="F110" s="80"/>
      <c r="G110" s="80"/>
      <c r="H110" s="81">
        <f>SUM(E110:G110)</f>
        <v>0</v>
      </c>
      <c r="I110" s="53"/>
      <c r="J110" s="53"/>
    </row>
    <row r="111" spans="2:10" s="6" customFormat="1" ht="11.25" hidden="1">
      <c r="B111" s="90"/>
      <c r="C111" s="83"/>
      <c r="D111" s="84"/>
      <c r="E111" s="85"/>
      <c r="F111" s="85"/>
      <c r="G111" s="85"/>
      <c r="H111" s="87"/>
    </row>
    <row r="112" spans="2:10" s="6" customFormat="1" ht="12">
      <c r="B112" s="42" t="s">
        <v>195</v>
      </c>
      <c r="C112" s="43" t="s">
        <v>196</v>
      </c>
      <c r="D112" s="44"/>
      <c r="E112" s="88">
        <f>E113-E114</f>
        <v>0</v>
      </c>
      <c r="F112" s="88">
        <f>F113-F114</f>
        <v>0</v>
      </c>
      <c r="G112" s="88">
        <f>G113-G114</f>
        <v>0</v>
      </c>
      <c r="H112" s="89">
        <f>H113-H114</f>
        <v>0</v>
      </c>
    </row>
    <row r="113" spans="2:8" s="6" customFormat="1" ht="11.25">
      <c r="B113" s="112" t="s">
        <v>197</v>
      </c>
      <c r="C113" s="43" t="s">
        <v>198</v>
      </c>
      <c r="D113" s="44" t="s">
        <v>181</v>
      </c>
      <c r="E113" s="96"/>
      <c r="F113" s="96"/>
      <c r="G113" s="96"/>
      <c r="H113" s="87">
        <f>SUM(E113:G113)</f>
        <v>0</v>
      </c>
    </row>
    <row r="114" spans="2:8" s="6" customFormat="1" ht="11.25">
      <c r="B114" s="112" t="s">
        <v>199</v>
      </c>
      <c r="C114" s="43" t="s">
        <v>200</v>
      </c>
      <c r="D114" s="44" t="s">
        <v>201</v>
      </c>
      <c r="E114" s="96"/>
      <c r="F114" s="96"/>
      <c r="G114" s="96"/>
      <c r="H114" s="87">
        <f>SUM(E114:G114)</f>
        <v>0</v>
      </c>
    </row>
    <row r="115" spans="2:8" s="6" customFormat="1" ht="12">
      <c r="B115" s="42" t="s">
        <v>202</v>
      </c>
      <c r="C115" s="113" t="s">
        <v>203</v>
      </c>
      <c r="D115" s="114"/>
      <c r="E115" s="115">
        <f>E116-E117</f>
        <v>0</v>
      </c>
      <c r="F115" s="115">
        <f>F116-F117</f>
        <v>0</v>
      </c>
      <c r="G115" s="115">
        <f>G116-G117</f>
        <v>0</v>
      </c>
      <c r="H115" s="116">
        <f>H116-H117</f>
        <v>0</v>
      </c>
    </row>
    <row r="116" spans="2:8" s="6" customFormat="1" ht="22.5">
      <c r="B116" s="112" t="s">
        <v>204</v>
      </c>
      <c r="C116" s="43" t="s">
        <v>205</v>
      </c>
      <c r="D116" s="44" t="s">
        <v>188</v>
      </c>
      <c r="E116" s="92"/>
      <c r="F116" s="96"/>
      <c r="G116" s="96"/>
      <c r="H116" s="87">
        <f>SUM(E116:G116)</f>
        <v>0</v>
      </c>
    </row>
    <row r="117" spans="2:8" s="6" customFormat="1" ht="11.25">
      <c r="B117" s="112" t="s">
        <v>206</v>
      </c>
      <c r="C117" s="43" t="s">
        <v>207</v>
      </c>
      <c r="D117" s="44" t="s">
        <v>208</v>
      </c>
      <c r="E117" s="92"/>
      <c r="F117" s="96"/>
      <c r="G117" s="96"/>
      <c r="H117" s="87">
        <f>SUM(E117:G117)</f>
        <v>0</v>
      </c>
    </row>
    <row r="118" spans="2:8" s="6" customFormat="1" ht="24.75" thickBot="1">
      <c r="B118" s="117" t="s">
        <v>209</v>
      </c>
      <c r="C118" s="118" t="s">
        <v>210</v>
      </c>
      <c r="D118" s="119"/>
      <c r="E118" s="120">
        <f>E124-E125</f>
        <v>0</v>
      </c>
      <c r="F118" s="120">
        <f>F124-F125</f>
        <v>0</v>
      </c>
      <c r="G118" s="120">
        <f>G124-G125</f>
        <v>0</v>
      </c>
      <c r="H118" s="121">
        <f>H124-H125</f>
        <v>0</v>
      </c>
    </row>
    <row r="119" spans="2:8" s="6" customFormat="1" ht="11.25">
      <c r="B119" s="70"/>
      <c r="C119" s="70"/>
      <c r="D119" s="70"/>
      <c r="E119" s="70"/>
      <c r="F119" s="70"/>
      <c r="G119" s="70"/>
      <c r="H119" s="122" t="s">
        <v>211</v>
      </c>
    </row>
    <row r="120" spans="2:8" s="6" customFormat="1" ht="12" customHeight="1">
      <c r="B120" s="101"/>
      <c r="C120" s="22" t="s">
        <v>41</v>
      </c>
      <c r="D120" s="193" t="s">
        <v>42</v>
      </c>
      <c r="E120" s="23" t="s">
        <v>43</v>
      </c>
      <c r="F120" s="23" t="s">
        <v>44</v>
      </c>
      <c r="G120" s="24" t="s">
        <v>45</v>
      </c>
      <c r="H120" s="72"/>
    </row>
    <row r="121" spans="2:8" s="6" customFormat="1" ht="12" customHeight="1">
      <c r="B121" s="27" t="s">
        <v>47</v>
      </c>
      <c r="C121" s="27" t="s">
        <v>48</v>
      </c>
      <c r="D121" s="194"/>
      <c r="E121" s="28" t="s">
        <v>49</v>
      </c>
      <c r="F121" s="28" t="s">
        <v>50</v>
      </c>
      <c r="G121" s="29" t="s">
        <v>51</v>
      </c>
      <c r="H121" s="73" t="s">
        <v>52</v>
      </c>
    </row>
    <row r="122" spans="2:8" s="6" customFormat="1" ht="12" customHeight="1">
      <c r="B122" s="102"/>
      <c r="C122" s="103" t="s">
        <v>55</v>
      </c>
      <c r="D122" s="195"/>
      <c r="E122" s="32" t="s">
        <v>56</v>
      </c>
      <c r="F122" s="32" t="s">
        <v>57</v>
      </c>
      <c r="G122" s="104" t="s">
        <v>58</v>
      </c>
      <c r="H122" s="73"/>
    </row>
    <row r="123" spans="2:8" s="6" customFormat="1" ht="12" thickBot="1">
      <c r="B123" s="33">
        <v>1</v>
      </c>
      <c r="C123" s="105">
        <v>2</v>
      </c>
      <c r="D123" s="105">
        <v>3</v>
      </c>
      <c r="E123" s="35">
        <v>4</v>
      </c>
      <c r="F123" s="35">
        <v>5</v>
      </c>
      <c r="G123" s="24" t="s">
        <v>61</v>
      </c>
      <c r="H123" s="72" t="s">
        <v>62</v>
      </c>
    </row>
    <row r="124" spans="2:8" s="6" customFormat="1" ht="11.25">
      <c r="B124" s="123" t="s">
        <v>212</v>
      </c>
      <c r="C124" s="124" t="s">
        <v>213</v>
      </c>
      <c r="D124" s="125" t="s">
        <v>214</v>
      </c>
      <c r="E124" s="126">
        <v>0</v>
      </c>
      <c r="F124" s="126">
        <v>126901871.81</v>
      </c>
      <c r="G124" s="126">
        <v>740567.17</v>
      </c>
      <c r="H124" s="127">
        <f>SUM(E124:G124)</f>
        <v>127642438.98</v>
      </c>
    </row>
    <row r="125" spans="2:8" s="6" customFormat="1" ht="11.25">
      <c r="B125" s="128" t="s">
        <v>215</v>
      </c>
      <c r="C125" s="129" t="s">
        <v>216</v>
      </c>
      <c r="D125" s="130" t="s">
        <v>217</v>
      </c>
      <c r="E125" s="64">
        <v>0</v>
      </c>
      <c r="F125" s="64">
        <v>126901871.81</v>
      </c>
      <c r="G125" s="64">
        <v>740567.17</v>
      </c>
      <c r="H125" s="59">
        <f>SUM(E125:G125)</f>
        <v>127642438.98</v>
      </c>
    </row>
    <row r="126" spans="2:8" s="6" customFormat="1" ht="12">
      <c r="B126" s="42" t="s">
        <v>218</v>
      </c>
      <c r="C126" s="113" t="s">
        <v>219</v>
      </c>
      <c r="D126" s="114"/>
      <c r="E126" s="115">
        <f>E127-E128</f>
        <v>0</v>
      </c>
      <c r="F126" s="115">
        <f>F127-F128</f>
        <v>0</v>
      </c>
      <c r="G126" s="115">
        <f>G127-G128</f>
        <v>0</v>
      </c>
      <c r="H126" s="116">
        <f>H127-H128</f>
        <v>0</v>
      </c>
    </row>
    <row r="127" spans="2:8" s="6" customFormat="1" ht="22.5">
      <c r="B127" s="112" t="s">
        <v>220</v>
      </c>
      <c r="C127" s="43" t="s">
        <v>221</v>
      </c>
      <c r="D127" s="44" t="s">
        <v>217</v>
      </c>
      <c r="E127" s="92"/>
      <c r="F127" s="96"/>
      <c r="G127" s="96"/>
      <c r="H127" s="87">
        <f>SUM(E127:G127)</f>
        <v>0</v>
      </c>
    </row>
    <row r="128" spans="2:8" s="6" customFormat="1" ht="11.25">
      <c r="B128" s="112" t="s">
        <v>215</v>
      </c>
      <c r="C128" s="43" t="s">
        <v>222</v>
      </c>
      <c r="D128" s="44" t="s">
        <v>217</v>
      </c>
      <c r="E128" s="92"/>
      <c r="F128" s="96"/>
      <c r="G128" s="96"/>
      <c r="H128" s="87">
        <f>SUM(E128:G128)</f>
        <v>0</v>
      </c>
    </row>
    <row r="129" spans="2:8" s="6" customFormat="1" ht="12">
      <c r="B129" s="117" t="s">
        <v>223</v>
      </c>
      <c r="C129" s="129" t="s">
        <v>224</v>
      </c>
      <c r="D129" s="130" t="s">
        <v>217</v>
      </c>
      <c r="E129" s="64"/>
      <c r="F129" s="64"/>
      <c r="G129" s="64"/>
      <c r="H129" s="59">
        <f>SUM(E129:G129)</f>
        <v>0</v>
      </c>
    </row>
    <row r="130" spans="2:8" s="6" customFormat="1" ht="24">
      <c r="B130" s="131" t="s">
        <v>225</v>
      </c>
      <c r="C130" s="129" t="s">
        <v>226</v>
      </c>
      <c r="D130" s="130"/>
      <c r="E130" s="132">
        <f>E131-E155</f>
        <v>0</v>
      </c>
      <c r="F130" s="132">
        <f>F131-F155</f>
        <v>-2103721.5300000012</v>
      </c>
      <c r="G130" s="132">
        <f>G131-G155</f>
        <v>305304.3600000001</v>
      </c>
      <c r="H130" s="133">
        <f>H131-H155</f>
        <v>-1798417.1700000316</v>
      </c>
    </row>
    <row r="131" spans="2:8" s="6" customFormat="1" ht="22.5">
      <c r="B131" s="134" t="s">
        <v>227</v>
      </c>
      <c r="C131" s="129" t="s">
        <v>228</v>
      </c>
      <c r="D131" s="130"/>
      <c r="E131" s="135">
        <f>E132+E135+E138+E141+E144+E147</f>
        <v>-1944714.4100000001</v>
      </c>
      <c r="F131" s="135">
        <f>F132+F135+F138+F141+F144+F147</f>
        <v>-81528016.520000011</v>
      </c>
      <c r="G131" s="135">
        <f>G132+G135+G138+G141+G144+G147</f>
        <v>243595.76000000024</v>
      </c>
      <c r="H131" s="136">
        <f>H132+H135+H138+H141+H144+H147</f>
        <v>-83229135.170000032</v>
      </c>
    </row>
    <row r="132" spans="2:8" s="6" customFormat="1" ht="12">
      <c r="B132" s="42" t="s">
        <v>229</v>
      </c>
      <c r="C132" s="129" t="s">
        <v>230</v>
      </c>
      <c r="D132" s="130"/>
      <c r="E132" s="45">
        <f>E133-E134</f>
        <v>0</v>
      </c>
      <c r="F132" s="45">
        <f>F133-F134</f>
        <v>73110</v>
      </c>
      <c r="G132" s="45">
        <f>G133-G134</f>
        <v>204742.6100000001</v>
      </c>
      <c r="H132" s="46">
        <f>H133-H134</f>
        <v>277852.6099999994</v>
      </c>
    </row>
    <row r="133" spans="2:8" s="6" customFormat="1" ht="11.25">
      <c r="B133" s="128" t="s">
        <v>231</v>
      </c>
      <c r="C133" s="129" t="s">
        <v>232</v>
      </c>
      <c r="D133" s="130" t="s">
        <v>233</v>
      </c>
      <c r="E133" s="64">
        <v>282893.63</v>
      </c>
      <c r="F133" s="64">
        <v>130130174.19</v>
      </c>
      <c r="G133" s="64">
        <v>1181604.3</v>
      </c>
      <c r="H133" s="59">
        <f>SUM(E133:G133)</f>
        <v>131594672.11999999</v>
      </c>
    </row>
    <row r="134" spans="2:8" s="6" customFormat="1" ht="11.25">
      <c r="B134" s="128" t="s">
        <v>234</v>
      </c>
      <c r="C134" s="129" t="s">
        <v>235</v>
      </c>
      <c r="D134" s="130" t="s">
        <v>236</v>
      </c>
      <c r="E134" s="62">
        <v>282893.63</v>
      </c>
      <c r="F134" s="62">
        <v>130057064.19</v>
      </c>
      <c r="G134" s="62">
        <v>976861.69</v>
      </c>
      <c r="H134" s="59">
        <f>SUM(E134:G134)</f>
        <v>131316819.50999999</v>
      </c>
    </row>
    <row r="135" spans="2:8" s="6" customFormat="1" ht="12">
      <c r="B135" s="117" t="s">
        <v>237</v>
      </c>
      <c r="C135" s="129" t="s">
        <v>194</v>
      </c>
      <c r="D135" s="130"/>
      <c r="E135" s="45">
        <f>E136-E137</f>
        <v>0</v>
      </c>
      <c r="F135" s="45">
        <f>F136-F137</f>
        <v>0</v>
      </c>
      <c r="G135" s="45">
        <f>G136-G137</f>
        <v>0</v>
      </c>
      <c r="H135" s="46">
        <f>H136-H137</f>
        <v>0</v>
      </c>
    </row>
    <row r="136" spans="2:8" s="6" customFormat="1" ht="22.5">
      <c r="B136" s="128" t="s">
        <v>238</v>
      </c>
      <c r="C136" s="129" t="s">
        <v>239</v>
      </c>
      <c r="D136" s="130" t="s">
        <v>240</v>
      </c>
      <c r="E136" s="64"/>
      <c r="F136" s="64"/>
      <c r="G136" s="64"/>
      <c r="H136" s="59">
        <f>SUM(E136:G136)</f>
        <v>0</v>
      </c>
    </row>
    <row r="137" spans="2:8" s="6" customFormat="1" ht="22.5">
      <c r="B137" s="128" t="s">
        <v>241</v>
      </c>
      <c r="C137" s="129" t="s">
        <v>242</v>
      </c>
      <c r="D137" s="130" t="s">
        <v>243</v>
      </c>
      <c r="E137" s="62"/>
      <c r="F137" s="62"/>
      <c r="G137" s="62"/>
      <c r="H137" s="59">
        <f>SUM(E137:G137)</f>
        <v>0</v>
      </c>
    </row>
    <row r="138" spans="2:8" s="6" customFormat="1" ht="12">
      <c r="B138" s="42" t="s">
        <v>244</v>
      </c>
      <c r="C138" s="129" t="s">
        <v>201</v>
      </c>
      <c r="D138" s="130"/>
      <c r="E138" s="45">
        <f>E139-E140</f>
        <v>0</v>
      </c>
      <c r="F138" s="45">
        <f>F139-F140</f>
        <v>0</v>
      </c>
      <c r="G138" s="45">
        <f>G139-G140</f>
        <v>0</v>
      </c>
      <c r="H138" s="46">
        <f>H139-H140</f>
        <v>0</v>
      </c>
    </row>
    <row r="139" spans="2:8" s="6" customFormat="1" ht="22.5">
      <c r="B139" s="128" t="s">
        <v>245</v>
      </c>
      <c r="C139" s="129" t="s">
        <v>246</v>
      </c>
      <c r="D139" s="130" t="s">
        <v>247</v>
      </c>
      <c r="E139" s="62"/>
      <c r="F139" s="62"/>
      <c r="G139" s="62"/>
      <c r="H139" s="59">
        <f>SUM(E139:G139)</f>
        <v>0</v>
      </c>
    </row>
    <row r="140" spans="2:8" s="6" customFormat="1" ht="11.25">
      <c r="B140" s="128" t="s">
        <v>248</v>
      </c>
      <c r="C140" s="129" t="s">
        <v>249</v>
      </c>
      <c r="D140" s="130" t="s">
        <v>250</v>
      </c>
      <c r="E140" s="62"/>
      <c r="F140" s="62"/>
      <c r="G140" s="62"/>
      <c r="H140" s="59">
        <f>SUM(E140:G140)</f>
        <v>0</v>
      </c>
    </row>
    <row r="141" spans="2:8" s="6" customFormat="1" ht="12">
      <c r="B141" s="42" t="s">
        <v>251</v>
      </c>
      <c r="C141" s="129" t="s">
        <v>252</v>
      </c>
      <c r="D141" s="130"/>
      <c r="E141" s="45">
        <f>E142-E143</f>
        <v>0</v>
      </c>
      <c r="F141" s="45">
        <f>F142-F143</f>
        <v>0</v>
      </c>
      <c r="G141" s="45">
        <f>G142-G143</f>
        <v>0</v>
      </c>
      <c r="H141" s="46">
        <f>H142-H143</f>
        <v>0</v>
      </c>
    </row>
    <row r="142" spans="2:8" s="6" customFormat="1" ht="22.5">
      <c r="B142" s="128" t="s">
        <v>253</v>
      </c>
      <c r="C142" s="129" t="s">
        <v>254</v>
      </c>
      <c r="D142" s="130" t="s">
        <v>255</v>
      </c>
      <c r="E142" s="64"/>
      <c r="F142" s="64"/>
      <c r="G142" s="64"/>
      <c r="H142" s="59">
        <f>SUM(E142:G142)</f>
        <v>0</v>
      </c>
    </row>
    <row r="143" spans="2:8" s="6" customFormat="1" ht="11.25">
      <c r="B143" s="128" t="s">
        <v>256</v>
      </c>
      <c r="C143" s="129" t="s">
        <v>257</v>
      </c>
      <c r="D143" s="130" t="s">
        <v>258</v>
      </c>
      <c r="E143" s="64"/>
      <c r="F143" s="64"/>
      <c r="G143" s="64"/>
      <c r="H143" s="59">
        <f>SUM(E143:G143)</f>
        <v>0</v>
      </c>
    </row>
    <row r="144" spans="2:8" s="6" customFormat="1" ht="12">
      <c r="B144" s="42" t="s">
        <v>259</v>
      </c>
      <c r="C144" s="129" t="s">
        <v>260</v>
      </c>
      <c r="D144" s="130"/>
      <c r="E144" s="45">
        <f>E145-E146</f>
        <v>0</v>
      </c>
      <c r="F144" s="45">
        <f>F145-F146</f>
        <v>0</v>
      </c>
      <c r="G144" s="45">
        <f>G145-G146</f>
        <v>0</v>
      </c>
      <c r="H144" s="46">
        <f>H145-H146</f>
        <v>0</v>
      </c>
    </row>
    <row r="145" spans="2:11" s="6" customFormat="1" ht="11.25">
      <c r="B145" s="128" t="s">
        <v>261</v>
      </c>
      <c r="C145" s="129" t="s">
        <v>262</v>
      </c>
      <c r="D145" s="130" t="s">
        <v>263</v>
      </c>
      <c r="E145" s="64"/>
      <c r="F145" s="64"/>
      <c r="G145" s="64"/>
      <c r="H145" s="59">
        <f>SUM(E145:G145)</f>
        <v>0</v>
      </c>
    </row>
    <row r="146" spans="2:11" s="6" customFormat="1" ht="11.25">
      <c r="B146" s="128" t="s">
        <v>264</v>
      </c>
      <c r="C146" s="129" t="s">
        <v>265</v>
      </c>
      <c r="D146" s="130" t="s">
        <v>266</v>
      </c>
      <c r="E146" s="64"/>
      <c r="F146" s="64"/>
      <c r="G146" s="64"/>
      <c r="H146" s="59">
        <f>SUM(E146:G146)</f>
        <v>0</v>
      </c>
    </row>
    <row r="147" spans="2:11" s="6" customFormat="1" ht="12">
      <c r="B147" s="42" t="s">
        <v>267</v>
      </c>
      <c r="C147" s="129" t="s">
        <v>268</v>
      </c>
      <c r="D147" s="130"/>
      <c r="E147" s="45">
        <f>E148-E149</f>
        <v>-1944714.4100000001</v>
      </c>
      <c r="F147" s="45">
        <f>F148-F149</f>
        <v>-81601126.520000011</v>
      </c>
      <c r="G147" s="45">
        <f>G148-G149</f>
        <v>38853.15000000014</v>
      </c>
      <c r="H147" s="46">
        <f>H148-H149</f>
        <v>-83506987.780000031</v>
      </c>
    </row>
    <row r="148" spans="2:11" s="6" customFormat="1" ht="11.25">
      <c r="B148" s="128" t="s">
        <v>269</v>
      </c>
      <c r="C148" s="129" t="s">
        <v>270</v>
      </c>
      <c r="D148" s="130" t="s">
        <v>271</v>
      </c>
      <c r="E148" s="64">
        <v>188244.92</v>
      </c>
      <c r="F148" s="64">
        <v>62752424.5</v>
      </c>
      <c r="G148" s="64">
        <v>1091267.55</v>
      </c>
      <c r="H148" s="59">
        <f>SUM(E148:G148)</f>
        <v>64031936.969999999</v>
      </c>
    </row>
    <row r="149" spans="2:11" s="6" customFormat="1" ht="12" thickBot="1">
      <c r="B149" s="128" t="s">
        <v>272</v>
      </c>
      <c r="C149" s="137" t="s">
        <v>273</v>
      </c>
      <c r="D149" s="138" t="s">
        <v>274</v>
      </c>
      <c r="E149" s="139">
        <v>2132959.33</v>
      </c>
      <c r="F149" s="139">
        <v>144353551.02000001</v>
      </c>
      <c r="G149" s="139">
        <v>1052414.3999999999</v>
      </c>
      <c r="H149" s="69">
        <f>SUM(E149:G149)</f>
        <v>147538924.75000003</v>
      </c>
    </row>
    <row r="150" spans="2:11" s="6" customFormat="1" ht="11.25">
      <c r="B150" s="70"/>
      <c r="C150" s="70"/>
      <c r="D150" s="70"/>
      <c r="E150" s="70"/>
      <c r="F150" s="70"/>
      <c r="G150" s="70"/>
      <c r="H150" s="70" t="s">
        <v>275</v>
      </c>
    </row>
    <row r="151" spans="2:11" s="6" customFormat="1" ht="9.9499999999999993" customHeight="1">
      <c r="B151" s="21"/>
      <c r="C151" s="22" t="s">
        <v>41</v>
      </c>
      <c r="D151" s="193" t="s">
        <v>42</v>
      </c>
      <c r="E151" s="23" t="s">
        <v>43</v>
      </c>
      <c r="F151" s="23" t="s">
        <v>44</v>
      </c>
      <c r="G151" s="24" t="s">
        <v>45</v>
      </c>
      <c r="H151" s="72"/>
    </row>
    <row r="152" spans="2:11" s="6" customFormat="1" ht="12.2" customHeight="1">
      <c r="B152" s="26" t="s">
        <v>47</v>
      </c>
      <c r="C152" s="27" t="s">
        <v>48</v>
      </c>
      <c r="D152" s="194"/>
      <c r="E152" s="28" t="s">
        <v>49</v>
      </c>
      <c r="F152" s="28" t="s">
        <v>50</v>
      </c>
      <c r="G152" s="29" t="s">
        <v>51</v>
      </c>
      <c r="H152" s="73" t="s">
        <v>52</v>
      </c>
    </row>
    <row r="153" spans="2:11" s="6" customFormat="1" ht="11.25">
      <c r="B153" s="31"/>
      <c r="C153" s="27" t="s">
        <v>55</v>
      </c>
      <c r="D153" s="195"/>
      <c r="E153" s="32" t="s">
        <v>56</v>
      </c>
      <c r="F153" s="28" t="s">
        <v>57</v>
      </c>
      <c r="G153" s="29" t="s">
        <v>58</v>
      </c>
      <c r="H153" s="73"/>
    </row>
    <row r="154" spans="2:11" s="6" customFormat="1" ht="12" thickBot="1">
      <c r="B154" s="33">
        <v>1</v>
      </c>
      <c r="C154" s="34">
        <v>2</v>
      </c>
      <c r="D154" s="34">
        <v>3</v>
      </c>
      <c r="E154" s="35">
        <v>4</v>
      </c>
      <c r="F154" s="35">
        <v>5</v>
      </c>
      <c r="G154" s="24" t="s">
        <v>61</v>
      </c>
      <c r="H154" s="72" t="s">
        <v>62</v>
      </c>
    </row>
    <row r="155" spans="2:11" s="6" customFormat="1" ht="11.25">
      <c r="B155" s="140" t="s">
        <v>276</v>
      </c>
      <c r="C155" s="38" t="s">
        <v>233</v>
      </c>
      <c r="D155" s="39"/>
      <c r="E155" s="141">
        <f>E156+E159+E162+E165+E166</f>
        <v>-1944714.41</v>
      </c>
      <c r="F155" s="141">
        <f>F156+F159+F162+F165+F166</f>
        <v>-79424294.99000001</v>
      </c>
      <c r="G155" s="141">
        <f>G156+G159+G162+G165+G166</f>
        <v>-61708.59999999986</v>
      </c>
      <c r="H155" s="142">
        <f>H156+H159+H162+H165+H166</f>
        <v>-81430718</v>
      </c>
    </row>
    <row r="156" spans="2:11" s="6" customFormat="1" ht="24">
      <c r="B156" s="42" t="s">
        <v>277</v>
      </c>
      <c r="C156" s="43" t="s">
        <v>240</v>
      </c>
      <c r="D156" s="44"/>
      <c r="E156" s="88">
        <f>E157-E158</f>
        <v>0</v>
      </c>
      <c r="F156" s="88">
        <f>F157-F158</f>
        <v>0</v>
      </c>
      <c r="G156" s="88">
        <f>G157-G158</f>
        <v>0</v>
      </c>
      <c r="H156" s="89">
        <f>H157-H158</f>
        <v>0</v>
      </c>
    </row>
    <row r="157" spans="2:11" s="6" customFormat="1" ht="22.5">
      <c r="B157" s="112" t="s">
        <v>278</v>
      </c>
      <c r="C157" s="43" t="s">
        <v>279</v>
      </c>
      <c r="D157" s="44" t="s">
        <v>280</v>
      </c>
      <c r="E157" s="96"/>
      <c r="F157" s="96"/>
      <c r="G157" s="96"/>
      <c r="H157" s="87">
        <f>SUM(E157:G157)</f>
        <v>0</v>
      </c>
    </row>
    <row r="158" spans="2:11" s="6" customFormat="1" ht="22.5">
      <c r="B158" s="112" t="s">
        <v>281</v>
      </c>
      <c r="C158" s="43" t="s">
        <v>282</v>
      </c>
      <c r="D158" s="44" t="s">
        <v>283</v>
      </c>
      <c r="E158" s="96"/>
      <c r="F158" s="96"/>
      <c r="G158" s="96"/>
      <c r="H158" s="87">
        <f>SUM(E158:G158)</f>
        <v>0</v>
      </c>
    </row>
    <row r="159" spans="2:11" s="6" customFormat="1" ht="24">
      <c r="B159" s="42" t="s">
        <v>284</v>
      </c>
      <c r="C159" s="43" t="s">
        <v>247</v>
      </c>
      <c r="D159" s="44"/>
      <c r="E159" s="88">
        <f>E160-E161</f>
        <v>0</v>
      </c>
      <c r="F159" s="88">
        <f>F160-F161</f>
        <v>0</v>
      </c>
      <c r="G159" s="88">
        <f>G160-G161</f>
        <v>0</v>
      </c>
      <c r="H159" s="89">
        <f>H160-H161</f>
        <v>0</v>
      </c>
    </row>
    <row r="160" spans="2:11" s="6" customFormat="1" ht="22.5" customHeight="1">
      <c r="B160" s="112" t="s">
        <v>285</v>
      </c>
      <c r="C160" s="43" t="s">
        <v>286</v>
      </c>
      <c r="D160" s="44" t="s">
        <v>287</v>
      </c>
      <c r="E160" s="96"/>
      <c r="F160" s="96"/>
      <c r="G160" s="96"/>
      <c r="H160" s="87">
        <f>SUM(E160:G160)</f>
        <v>0</v>
      </c>
      <c r="I160" s="143"/>
      <c r="J160" s="143"/>
      <c r="K160" s="143"/>
    </row>
    <row r="161" spans="2:11" s="6" customFormat="1" ht="11.25" customHeight="1">
      <c r="B161" s="112" t="s">
        <v>288</v>
      </c>
      <c r="C161" s="43" t="s">
        <v>289</v>
      </c>
      <c r="D161" s="44" t="s">
        <v>290</v>
      </c>
      <c r="E161" s="96"/>
      <c r="F161" s="96"/>
      <c r="G161" s="96"/>
      <c r="H161" s="87">
        <f>SUM(E161:G161)</f>
        <v>0</v>
      </c>
      <c r="I161" s="143"/>
      <c r="J161" s="143"/>
      <c r="K161" s="143"/>
    </row>
    <row r="162" spans="2:11" s="6" customFormat="1" ht="12">
      <c r="B162" s="42" t="s">
        <v>291</v>
      </c>
      <c r="C162" s="43" t="s">
        <v>255</v>
      </c>
      <c r="D162" s="44"/>
      <c r="E162" s="88">
        <f>E163-E164</f>
        <v>0</v>
      </c>
      <c r="F162" s="88">
        <f>F163-F164</f>
        <v>-703377.24000000954</v>
      </c>
      <c r="G162" s="88">
        <f>G163-G164</f>
        <v>-61708.59999999986</v>
      </c>
      <c r="H162" s="89">
        <f>H163-H164</f>
        <v>-765085.84000000358</v>
      </c>
      <c r="I162" s="144"/>
      <c r="J162" s="143"/>
      <c r="K162" s="143"/>
    </row>
    <row r="163" spans="2:11" s="145" customFormat="1" ht="11.25">
      <c r="B163" s="112" t="s">
        <v>292</v>
      </c>
      <c r="C163" s="43" t="s">
        <v>293</v>
      </c>
      <c r="D163" s="44" t="s">
        <v>294</v>
      </c>
      <c r="E163" s="96">
        <v>401061.98</v>
      </c>
      <c r="F163" s="96">
        <v>171788919.66</v>
      </c>
      <c r="G163" s="96">
        <v>1053072.81</v>
      </c>
      <c r="H163" s="87">
        <f>SUM(E163:G163)</f>
        <v>173243054.44999999</v>
      </c>
    </row>
    <row r="164" spans="2:11" s="145" customFormat="1" ht="11.25">
      <c r="B164" s="112" t="s">
        <v>295</v>
      </c>
      <c r="C164" s="43" t="s">
        <v>296</v>
      </c>
      <c r="D164" s="44" t="s">
        <v>297</v>
      </c>
      <c r="E164" s="96">
        <v>401061.98</v>
      </c>
      <c r="F164" s="96">
        <v>172492296.90000001</v>
      </c>
      <c r="G164" s="96">
        <v>1114781.4099999999</v>
      </c>
      <c r="H164" s="87">
        <f>SUM(E164:G164)</f>
        <v>174008140.28999999</v>
      </c>
    </row>
    <row r="165" spans="2:11" s="145" customFormat="1" ht="12">
      <c r="B165" s="117" t="s">
        <v>298</v>
      </c>
      <c r="C165" s="43" t="s">
        <v>263</v>
      </c>
      <c r="D165" s="44" t="s">
        <v>217</v>
      </c>
      <c r="E165" s="96">
        <v>-1944714.41</v>
      </c>
      <c r="F165" s="96">
        <v>-77422449.599999994</v>
      </c>
      <c r="G165" s="96">
        <v>0</v>
      </c>
      <c r="H165" s="87">
        <f>SUM(E165:G165)</f>
        <v>-79367164.00999999</v>
      </c>
    </row>
    <row r="166" spans="2:11" s="145" customFormat="1" ht="12.75" thickBot="1">
      <c r="B166" s="117" t="s">
        <v>299</v>
      </c>
      <c r="C166" s="118" t="s">
        <v>271</v>
      </c>
      <c r="D166" s="146" t="s">
        <v>217</v>
      </c>
      <c r="E166" s="147">
        <v>0</v>
      </c>
      <c r="F166" s="147">
        <v>-1298468.1499999999</v>
      </c>
      <c r="G166" s="147">
        <v>0</v>
      </c>
      <c r="H166" s="100">
        <f>SUM(E166:G166)</f>
        <v>-1298468.1499999999</v>
      </c>
      <c r="I166" s="148"/>
      <c r="J166" s="148"/>
      <c r="K166" s="148"/>
    </row>
    <row r="167" spans="2:11" s="145" customFormat="1" ht="11.25">
      <c r="B167" s="149"/>
      <c r="C167" s="150"/>
      <c r="D167" s="151"/>
      <c r="E167" s="152"/>
      <c r="F167" s="152"/>
      <c r="G167" s="152"/>
      <c r="H167" s="153"/>
      <c r="I167" s="148"/>
      <c r="K167" s="148"/>
    </row>
    <row r="168" spans="2:11" s="145" customFormat="1" ht="19.5" customHeight="1">
      <c r="B168" s="154" t="s">
        <v>300</v>
      </c>
      <c r="C168" s="186" t="s">
        <v>301</v>
      </c>
      <c r="D168" s="186"/>
      <c r="E168" s="186"/>
      <c r="F168" s="155" t="s">
        <v>302</v>
      </c>
      <c r="G168" s="156"/>
      <c r="H168" s="157" t="s">
        <v>324</v>
      </c>
      <c r="J168" s="148"/>
      <c r="K168" s="148"/>
    </row>
    <row r="169" spans="2:11" s="145" customFormat="1" ht="10.5" customHeight="1">
      <c r="B169" s="158" t="s">
        <v>303</v>
      </c>
      <c r="C169" s="187" t="s">
        <v>304</v>
      </c>
      <c r="D169" s="187"/>
      <c r="E169" s="187"/>
      <c r="G169" s="158" t="s">
        <v>305</v>
      </c>
      <c r="H169" s="159" t="s">
        <v>304</v>
      </c>
      <c r="J169" s="148"/>
      <c r="K169" s="148"/>
    </row>
    <row r="170" spans="2:11" s="145" customFormat="1" ht="30" customHeight="1">
      <c r="B170" s="160"/>
      <c r="C170" s="160"/>
      <c r="D170" s="160"/>
      <c r="G170" s="160"/>
    </row>
    <row r="171" spans="2:11" s="145" customFormat="1" ht="22.5" customHeight="1">
      <c r="B171" s="161" t="s">
        <v>306</v>
      </c>
      <c r="C171" s="192" t="s">
        <v>325</v>
      </c>
      <c r="D171" s="192"/>
      <c r="E171" s="192"/>
      <c r="F171" s="192"/>
      <c r="G171" s="192"/>
      <c r="H171" s="192"/>
    </row>
    <row r="172" spans="2:11" s="145" customFormat="1" ht="9.75" customHeight="1">
      <c r="B172" s="148"/>
      <c r="C172" s="187" t="s">
        <v>307</v>
      </c>
      <c r="D172" s="187"/>
      <c r="E172" s="187"/>
      <c r="F172" s="187"/>
      <c r="G172" s="187"/>
      <c r="H172" s="187"/>
    </row>
    <row r="173" spans="2:11" s="145" customFormat="1" ht="18.75" customHeight="1">
      <c r="B173" s="162" t="s">
        <v>308</v>
      </c>
      <c r="C173" s="186" t="s">
        <v>326</v>
      </c>
      <c r="D173" s="186"/>
      <c r="E173" s="186"/>
      <c r="F173" s="163"/>
      <c r="G173" s="186" t="s">
        <v>327</v>
      </c>
      <c r="H173" s="186"/>
      <c r="I173" s="164"/>
      <c r="J173" s="164"/>
    </row>
    <row r="174" spans="2:11" s="165" customFormat="1">
      <c r="B174" s="162" t="s">
        <v>309</v>
      </c>
      <c r="C174" s="187" t="s">
        <v>310</v>
      </c>
      <c r="D174" s="187"/>
      <c r="E174" s="187"/>
      <c r="F174" s="166" t="s">
        <v>305</v>
      </c>
      <c r="G174" s="187" t="s">
        <v>304</v>
      </c>
      <c r="H174" s="187"/>
    </row>
    <row r="175" spans="2:11" s="3" customFormat="1">
      <c r="B175" s="154" t="s">
        <v>311</v>
      </c>
      <c r="C175" s="186" t="s">
        <v>328</v>
      </c>
      <c r="D175" s="186"/>
      <c r="E175" s="186"/>
      <c r="F175" s="186" t="s">
        <v>329</v>
      </c>
      <c r="G175" s="186"/>
      <c r="H175" s="157" t="s">
        <v>330</v>
      </c>
    </row>
    <row r="176" spans="2:11" s="3" customFormat="1">
      <c r="B176" s="158" t="s">
        <v>303</v>
      </c>
      <c r="C176" s="187" t="s">
        <v>310</v>
      </c>
      <c r="D176" s="187"/>
      <c r="E176" s="187"/>
      <c r="F176" s="187" t="s">
        <v>304</v>
      </c>
      <c r="G176" s="187"/>
      <c r="H176" s="158" t="s">
        <v>312</v>
      </c>
    </row>
    <row r="177" spans="2:8" s="3" customFormat="1">
      <c r="B177" s="160"/>
      <c r="C177" s="160"/>
      <c r="D177" s="160"/>
      <c r="E177" s="145"/>
      <c r="F177" s="145"/>
      <c r="G177" s="160"/>
      <c r="H177" s="160"/>
    </row>
    <row r="178" spans="2:8" s="3" customFormat="1" ht="14.25" customHeight="1">
      <c r="B178" s="203" t="s">
        <v>331</v>
      </c>
      <c r="C178" s="160"/>
      <c r="D178" s="160"/>
      <c r="E178" s="154"/>
      <c r="F178" s="168"/>
      <c r="G178" s="168"/>
      <c r="H178" s="168"/>
    </row>
    <row r="179" spans="2:8" s="3" customFormat="1" ht="14.25" customHeight="1">
      <c r="B179" s="167"/>
      <c r="C179" s="160"/>
      <c r="D179" s="160"/>
      <c r="E179" s="154"/>
      <c r="F179" s="168"/>
      <c r="G179" s="168"/>
      <c r="H179" s="168"/>
    </row>
    <row r="180" spans="2:8" s="3" customFormat="1" ht="13.5" hidden="1" customHeight="1" thickBot="1">
      <c r="B180" s="169"/>
      <c r="C180" s="169"/>
      <c r="D180" s="169"/>
      <c r="E180" s="169"/>
      <c r="F180" s="169"/>
      <c r="G180" s="165"/>
      <c r="H180" s="165"/>
    </row>
    <row r="181" spans="2:8" s="3" customFormat="1" ht="48.75" hidden="1" customHeight="1" thickTop="1" thickBot="1">
      <c r="B181" s="1"/>
      <c r="C181" s="188"/>
      <c r="D181" s="189"/>
      <c r="E181" s="189"/>
      <c r="F181" s="190" t="s">
        <v>313</v>
      </c>
      <c r="G181" s="190"/>
      <c r="H181" s="191"/>
    </row>
    <row r="182" spans="2:8" s="3" customFormat="1" ht="13.5" hidden="1" customHeight="1" thickTop="1" thickBot="1">
      <c r="B182" s="1"/>
      <c r="C182" s="1"/>
      <c r="D182" s="1"/>
      <c r="E182" s="1"/>
      <c r="F182" s="1"/>
      <c r="G182" s="2"/>
      <c r="H182" s="2"/>
    </row>
    <row r="183" spans="2:8" s="3" customFormat="1" ht="15.75" hidden="1" thickTop="1">
      <c r="B183" s="1"/>
      <c r="C183" s="182" t="s">
        <v>314</v>
      </c>
      <c r="D183" s="183"/>
      <c r="E183" s="183"/>
      <c r="F183" s="184"/>
      <c r="G183" s="184"/>
      <c r="H183" s="185"/>
    </row>
    <row r="184" spans="2:8" s="3" customFormat="1" hidden="1">
      <c r="B184" s="1"/>
      <c r="C184" s="172" t="s">
        <v>315</v>
      </c>
      <c r="D184" s="173"/>
      <c r="E184" s="173"/>
      <c r="F184" s="174"/>
      <c r="G184" s="174"/>
      <c r="H184" s="175"/>
    </row>
    <row r="185" spans="2:8" s="3" customFormat="1" hidden="1">
      <c r="B185" s="1"/>
      <c r="C185" s="172" t="s">
        <v>316</v>
      </c>
      <c r="D185" s="173"/>
      <c r="E185" s="173"/>
      <c r="F185" s="176"/>
      <c r="G185" s="176"/>
      <c r="H185" s="177"/>
    </row>
    <row r="186" spans="2:8" s="3" customFormat="1" hidden="1">
      <c r="B186" s="1"/>
      <c r="C186" s="172" t="s">
        <v>317</v>
      </c>
      <c r="D186" s="173"/>
      <c r="E186" s="173"/>
      <c r="F186" s="176"/>
      <c r="G186" s="176"/>
      <c r="H186" s="177"/>
    </row>
    <row r="187" spans="2:8" s="3" customFormat="1" hidden="1">
      <c r="B187" s="1"/>
      <c r="C187" s="172" t="s">
        <v>318</v>
      </c>
      <c r="D187" s="173"/>
      <c r="E187" s="173"/>
      <c r="F187" s="176"/>
      <c r="G187" s="176"/>
      <c r="H187" s="177"/>
    </row>
    <row r="188" spans="2:8" s="3" customFormat="1" hidden="1">
      <c r="B188" s="1"/>
      <c r="C188" s="172" t="s">
        <v>319</v>
      </c>
      <c r="D188" s="173"/>
      <c r="E188" s="173"/>
      <c r="F188" s="174"/>
      <c r="G188" s="174"/>
      <c r="H188" s="175"/>
    </row>
    <row r="189" spans="2:8" s="3" customFormat="1" hidden="1">
      <c r="B189" s="1"/>
      <c r="C189" s="172" t="s">
        <v>320</v>
      </c>
      <c r="D189" s="173"/>
      <c r="E189" s="173"/>
      <c r="F189" s="174"/>
      <c r="G189" s="174"/>
      <c r="H189" s="175"/>
    </row>
    <row r="190" spans="2:8" s="3" customFormat="1" hidden="1">
      <c r="B190" s="1"/>
      <c r="C190" s="172" t="s">
        <v>321</v>
      </c>
      <c r="D190" s="173"/>
      <c r="E190" s="173"/>
      <c r="F190" s="176"/>
      <c r="G190" s="176"/>
      <c r="H190" s="177"/>
    </row>
    <row r="191" spans="2:8" s="3" customFormat="1" ht="15.75" hidden="1" thickBot="1">
      <c r="B191" s="1"/>
      <c r="C191" s="178" t="s">
        <v>322</v>
      </c>
      <c r="D191" s="179"/>
      <c r="E191" s="179"/>
      <c r="F191" s="180"/>
      <c r="G191" s="180"/>
      <c r="H191" s="181"/>
    </row>
    <row r="192" spans="2:8" s="3" customFormat="1" ht="4.5" hidden="1" customHeight="1" thickTop="1">
      <c r="B192" s="1"/>
      <c r="C192" s="170"/>
      <c r="D192" s="170"/>
      <c r="E192" s="170"/>
      <c r="F192" s="171"/>
      <c r="G192" s="171"/>
      <c r="H192" s="171"/>
    </row>
    <row r="193" spans="1:11" s="3" customFormat="1" hidden="1">
      <c r="B193" s="1"/>
      <c r="C193" s="1"/>
      <c r="D193" s="1"/>
      <c r="E193" s="1"/>
      <c r="F193" s="1"/>
      <c r="G193" s="2"/>
      <c r="H193" s="2"/>
    </row>
    <row r="194" spans="1:11" ht="15.75">
      <c r="A194" s="3"/>
      <c r="B194" s="1"/>
      <c r="C194" s="1"/>
      <c r="D194" s="1"/>
      <c r="E194" s="1"/>
      <c r="F194" s="1"/>
      <c r="G194" s="2"/>
      <c r="H194" s="2"/>
      <c r="I194" s="3"/>
      <c r="J194" s="3"/>
      <c r="K194" s="3"/>
    </row>
  </sheetData>
  <mergeCells count="45">
    <mergeCell ref="C8:F9"/>
    <mergeCell ref="B2:G2"/>
    <mergeCell ref="D4:E4"/>
    <mergeCell ref="C5:F5"/>
    <mergeCell ref="C6:F6"/>
    <mergeCell ref="C7:F7"/>
    <mergeCell ref="C174:E174"/>
    <mergeCell ref="G174:H174"/>
    <mergeCell ref="D13:D15"/>
    <mergeCell ref="D40:D42"/>
    <mergeCell ref="D84:D86"/>
    <mergeCell ref="D120:D122"/>
    <mergeCell ref="D151:D153"/>
    <mergeCell ref="C168:E168"/>
    <mergeCell ref="C169:E169"/>
    <mergeCell ref="C171:H171"/>
    <mergeCell ref="C172:H172"/>
    <mergeCell ref="C173:E173"/>
    <mergeCell ref="G173:H173"/>
    <mergeCell ref="C175:E175"/>
    <mergeCell ref="F175:G175"/>
    <mergeCell ref="C176:E176"/>
    <mergeCell ref="F176:G176"/>
    <mergeCell ref="C181:E181"/>
    <mergeCell ref="F181:H181"/>
    <mergeCell ref="C183:E183"/>
    <mergeCell ref="F183:H183"/>
    <mergeCell ref="C184:E184"/>
    <mergeCell ref="F184:H184"/>
    <mergeCell ref="C185:E185"/>
    <mergeCell ref="F185:H185"/>
    <mergeCell ref="C186:E186"/>
    <mergeCell ref="F186:H186"/>
    <mergeCell ref="C187:E187"/>
    <mergeCell ref="F187:H187"/>
    <mergeCell ref="C188:E188"/>
    <mergeCell ref="F188:H188"/>
    <mergeCell ref="C192:E192"/>
    <mergeCell ref="F192:H192"/>
    <mergeCell ref="C189:E189"/>
    <mergeCell ref="F189:H189"/>
    <mergeCell ref="C190:E190"/>
    <mergeCell ref="F190:H190"/>
    <mergeCell ref="C191:E191"/>
    <mergeCell ref="F191:H191"/>
  </mergeCells>
  <pageMargins left="0.39370078740157483" right="0.31496062992125984" top="0.78740157480314965" bottom="0.39370078740157483" header="0.19685039370078741" footer="0.19685039370078741"/>
  <pageSetup paperSize="9" scale="90" orientation="landscape" blackAndWhite="1" r:id="rId1"/>
  <headerFooter alignWithMargins="0"/>
  <rowBreaks count="5" manualBreakCount="5">
    <brk id="38" max="16383" man="1"/>
    <brk id="82" max="16383" man="1"/>
    <brk id="118" max="16383" man="1"/>
    <brk id="149" max="16383" man="1"/>
    <brk id="179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650</vt:i4>
      </vt:variant>
    </vt:vector>
  </HeadingPairs>
  <TitlesOfParts>
    <vt:vector size="651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'0503721'!TR_30200296437_2364519074</vt:lpstr>
      <vt:lpstr>'0503721'!TR_30200296437_2364519075</vt:lpstr>
      <vt:lpstr>'0503721'!TR_30200296447</vt:lpstr>
      <vt:lpstr>'0503721'!TR_30200296457_2364519089</vt:lpstr>
      <vt:lpstr>'0503721'!TR_30200296457_2364519090</vt:lpstr>
      <vt:lpstr>'0503721'!TR_30200296467</vt:lpstr>
      <vt:lpstr>'0503721'!TR_30200296477</vt:lpstr>
      <vt:lpstr>'0503721'!TR_30200296487</vt:lpstr>
      <vt:lpstr>'0503721'!TR_30200296497_2364519072</vt:lpstr>
      <vt:lpstr>'0503721'!TR_30200296497_2364519073</vt:lpstr>
      <vt:lpstr>'0503721'!TR_30200296507_2364519078</vt:lpstr>
      <vt:lpstr>'0503721'!TR_30200296507_2364519079</vt:lpstr>
      <vt:lpstr>'0503721'!TR_30200296507_2364519080</vt:lpstr>
      <vt:lpstr>'0503721'!TR_30200296517_2364519087</vt:lpstr>
      <vt:lpstr>'0503721'!TR_30200296517_2364519088</vt:lpstr>
      <vt:lpstr>'0503721'!TR_30200296527_2364519070</vt:lpstr>
      <vt:lpstr>'0503721'!TR_30200296527_2364519071</vt:lpstr>
      <vt:lpstr>'0503721'!TR_30200296537</vt:lpstr>
      <vt:lpstr>'0503721'!TR_30200296547_2364519081</vt:lpstr>
      <vt:lpstr>'0503721'!TR_30200296547_2364519082</vt:lpstr>
      <vt:lpstr>'0503721'!TR_30200296547_2364519083</vt:lpstr>
      <vt:lpstr>'0503721'!TR_30200296547_2364519084</vt:lpstr>
      <vt:lpstr>'0503721'!TR_30200296557</vt:lpstr>
      <vt:lpstr>'0503721'!TR_30200296567</vt:lpstr>
      <vt:lpstr>'0503721'!TR_30200296577_2364519085</vt:lpstr>
      <vt:lpstr>'0503721'!TR_30200296577_2364519086</vt:lpstr>
      <vt:lpstr>'0503721'!TR_30200296587_2364519076</vt:lpstr>
      <vt:lpstr>'0503721'!TR_30200296587_2364519077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2024-03-22T08:35:29Z</cp:lastPrinted>
  <dcterms:created xsi:type="dcterms:W3CDTF">2024-03-13T14:42:47Z</dcterms:created>
  <dcterms:modified xsi:type="dcterms:W3CDTF">2024-03-22T08:35:30Z</dcterms:modified>
</cp:coreProperties>
</file>