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1" i="2"/>
  <c r="K120"/>
  <c r="G120"/>
  <c r="J118"/>
  <c r="J121" s="1"/>
  <c r="F118"/>
  <c r="E118"/>
  <c r="E121" s="1"/>
  <c r="D118"/>
  <c r="D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K105" s="1"/>
  <c r="G108"/>
  <c r="G105" s="1"/>
  <c r="K106"/>
  <c r="G106"/>
  <c r="J105"/>
  <c r="I105"/>
  <c r="I118" s="1"/>
  <c r="I121" s="1"/>
  <c r="H105"/>
  <c r="H118" s="1"/>
  <c r="H121" s="1"/>
  <c r="F105"/>
  <c r="E105"/>
  <c r="D105"/>
  <c r="K104"/>
  <c r="G104"/>
  <c r="K102"/>
  <c r="G102"/>
  <c r="K101"/>
  <c r="G101"/>
  <c r="G118" s="1"/>
  <c r="G121" s="1"/>
  <c r="K99"/>
  <c r="G99"/>
  <c r="K98"/>
  <c r="G98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G58"/>
  <c r="G57" s="1"/>
  <c r="G89" s="1"/>
  <c r="K57"/>
  <c r="K89" s="1"/>
  <c r="J57"/>
  <c r="J89" s="1"/>
  <c r="I57"/>
  <c r="I89" s="1"/>
  <c r="H57"/>
  <c r="H89" s="1"/>
  <c r="F57"/>
  <c r="F89" s="1"/>
  <c r="E57"/>
  <c r="E89" s="1"/>
  <c r="D57"/>
  <c r="D89" s="1"/>
  <c r="F55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K33"/>
  <c r="J33"/>
  <c r="I33"/>
  <c r="I55" s="1"/>
  <c r="I90" s="1"/>
  <c r="H33"/>
  <c r="H55" s="1"/>
  <c r="H90" s="1"/>
  <c r="F33"/>
  <c r="E33"/>
  <c r="D33"/>
  <c r="K31"/>
  <c r="G31"/>
  <c r="K30"/>
  <c r="G30"/>
  <c r="K29"/>
  <c r="G29"/>
  <c r="G33" s="1"/>
  <c r="J28"/>
  <c r="J55" s="1"/>
  <c r="J90" s="1"/>
  <c r="I28"/>
  <c r="H28"/>
  <c r="F28"/>
  <c r="E28"/>
  <c r="E55" s="1"/>
  <c r="D28"/>
  <c r="D55" s="1"/>
  <c r="K26"/>
  <c r="G26"/>
  <c r="K25"/>
  <c r="G25"/>
  <c r="K24"/>
  <c r="K28" s="1"/>
  <c r="K55" s="1"/>
  <c r="G24"/>
  <c r="G28" s="1"/>
  <c r="G55" s="1"/>
  <c r="K118" l="1"/>
  <c r="K121" s="1"/>
  <c r="G90"/>
  <c r="D90"/>
  <c r="K90"/>
  <c r="E90"/>
  <c r="F90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<sst xmlns="http://schemas.openxmlformats.org/spreadsheetml/2006/main" count="353" uniqueCount="227">
  <si>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</si>
  <si>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</si>
  <si>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</si>
  <si>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</si>
  <si>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</si>
  <si>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</si>
  <si>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</si>
  <si>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</si>
  <si>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</si>
  <si>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</si>
  <si>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</si>
  <si>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</si>
  <si>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</si>
  <si>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</si>
  <si>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</si>
  <si>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</si>
  <si>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</si>
  <si>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85.14</t>
  </si>
  <si>
    <t>Учреждение</t>
  </si>
  <si>
    <t>по ОКПО</t>
  </si>
  <si>
    <t>41933264</t>
  </si>
  <si>
    <t>3</t>
  </si>
  <si>
    <t>VID</t>
  </si>
  <si>
    <t>Муниципальное бюджетное общеобразовательное учреждение  "Средняя общеобразовательная школа  №28 с углубленным изучением отдельных предметов имени А.А. Угарова"</t>
  </si>
  <si>
    <t>ИНН</t>
  </si>
  <si>
    <t>3128028164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</si>
  <si>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</si>
  <si>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</si>
  <si>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</si>
  <si>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</si>
  <si>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</si>
  <si>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</si>
  <si>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</si>
  <si>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</si>
  <si>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</si>
  <si>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</si>
  <si>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</si>
  <si>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</si>
  <si>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</si>
  <si>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</si>
  <si>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</si>
  <si>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</si>
  <si>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</si>
  <si>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</si>
  <si>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</si>
  <si>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</si>
  <si>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</si>
  <si>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</si>
  <si>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</si>
  <si>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</si>
  <si>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</si>
  <si>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</si>
  <si>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</si>
  <si>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</si>
  <si>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</si>
  <si>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</si>
  <si>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</si>
  <si>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</si>
  <si>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</si>
  <si>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</si>
  <si>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</si>
  <si>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</si>
  <si>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</si>
  <si>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</si>
  <si>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</si>
  <si>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</si>
  <si>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</si>
  <si>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</si>
  <si>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</si>
  <si>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</si>
  <si>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</si>
  <si>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</si>
  <si>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</si>
  <si>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</si>
  <si>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</si>
  <si>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</si>
  <si>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</si>
  <si>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</si>
  <si>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</si>
  <si>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</si>
  <si>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</si>
  <si>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</si>
  <si>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</si>
  <si>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</si>
  <si>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</si>
  <si>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</si>
  <si>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</si>
  <si>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</si>
  <si>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</si>
  <si>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</si>
  <si>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</si>
  <si>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</si>
  <si>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</si>
  <si>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</si>
  <si>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</si>
  <si>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</si>
  <si>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</si>
  <si>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</si>
  <si>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</si>
  <si>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</si>
  <si>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</si>
  <si>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</si>
  <si>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</si>
  <si>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</si>
  <si>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</si>
  <si>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</si>
  <si>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</si>
  <si>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</si>
  <si>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</si>
  <si>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</si>
  <si>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</si>
  <si>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</si>
  <si>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</si>
  <si>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</si>
  <si>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</si>
  <si>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</si>
  <si>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</si>
  <si>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</si>
  <si>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</si>
  <si>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</si>
  <si>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</si>
  <si>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</si>
  <si>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</si>
  <si>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</si>
  <si>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</si>
  <si>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</si>
  <si>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</si>
  <si>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</si>
  <si>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</si>
  <si>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</si>
  <si>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</si>
  <si>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</si>
  <si>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</si>
  <si>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</si>
  <si>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</si>
  <si>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</si>
  <si>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</si>
  <si>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</si>
  <si>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</si>
  <si>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</si>
  <si>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</si>
  <si>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</si>
  <si>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</si>
  <si>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</si>
  <si>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</si>
  <si>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</si>
  <si>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</si>
  <si>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</si>
  <si>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</si>
  <si>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</si>
  <si>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</si>
  <si>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</si>
  <si>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</si>
  <si>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</si>
  <si>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</si>
  <si>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</si>
  <si>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</si>
  <si>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</si>
  <si>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</si>
  <si>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</si>
  <si>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</si>
  <si>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</si>
  <si>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</si>
  <si>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</si>
  <si>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</si>
  <si>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</si>
  <si>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</si>
  <si>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</si>
  <si>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</si>
  <si>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</si>
  <si>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</si>
  <si>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</si>
  <si>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</si>
  <si>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</si>
  <si>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</si>
  <si>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</si>
  <si>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</si>
  <si>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</si>
  <si>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</si>
  <si>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</si>
  <si>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</si>
  <si>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</si>
  <si>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</si>
  <si>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</si>
  <si>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</si>
  <si>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</si>
  <si>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</si>
  <si>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</si>
  <si>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</si>
  <si>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</si>
  <si>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</si>
  <si>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</si>
  <si>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</si>
  <si>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</si>
  <si>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</si>
  <si>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</si>
  <si>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</si>
  <si>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</si>
  <si>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Марчукова Г.В.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</si>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</sst>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3060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workbookViewId="0">
      <selection activeCell="I28" sqref="I28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22.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121128931.15000001</v>
      </c>
      <c r="F24" s="53">
        <v>4141299.15</v>
      </c>
      <c r="G24" s="54">
        <f>D24+E24+F24</f>
        <v>125270230.30000001</v>
      </c>
      <c r="H24" s="52">
        <v>0</v>
      </c>
      <c r="I24" s="53">
        <v>134253711.55000001</v>
      </c>
      <c r="J24" s="53">
        <v>4175780.9</v>
      </c>
      <c r="K24" s="55">
        <f>H24+I24+J24</f>
        <v>138429492.45000002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70905038.069999993</v>
      </c>
      <c r="F25" s="53">
        <v>3817727.92</v>
      </c>
      <c r="G25" s="54">
        <f>D25+E25+F25</f>
        <v>74722765.989999995</v>
      </c>
      <c r="H25" s="53">
        <v>0</v>
      </c>
      <c r="I25" s="53">
        <v>84344913.840000004</v>
      </c>
      <c r="J25" s="53">
        <v>3925117.59</v>
      </c>
      <c r="K25" s="55">
        <f>H25+I25+J25</f>
        <v>88270031.430000007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70905038.069999993</v>
      </c>
      <c r="F26" s="164">
        <v>3817727.92</v>
      </c>
      <c r="G26" s="174">
        <f>D26+E26+F26</f>
        <v>74722765.989999995</v>
      </c>
      <c r="H26" s="164">
        <v>0</v>
      </c>
      <c r="I26" s="164">
        <v>84344913.840000004</v>
      </c>
      <c r="J26" s="164">
        <v>3925117.59</v>
      </c>
      <c r="K26" s="166">
        <f>H26+I26+J26</f>
        <v>88270031.430000007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50223893.080000013</v>
      </c>
      <c r="F28" s="60">
        <f t="shared" si="0"/>
        <v>323571.23</v>
      </c>
      <c r="G28" s="60">
        <f t="shared" si="0"/>
        <v>50547464.310000017</v>
      </c>
      <c r="H28" s="60">
        <f t="shared" si="0"/>
        <v>0</v>
      </c>
      <c r="I28" s="60">
        <f t="shared" si="0"/>
        <v>49908797.710000008</v>
      </c>
      <c r="J28" s="60">
        <f t="shared" si="0"/>
        <v>250663.31000000006</v>
      </c>
      <c r="K28" s="61">
        <f t="shared" si="0"/>
        <v>50159461.020000011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96934975.629999995</v>
      </c>
      <c r="F34" s="63">
        <v>0</v>
      </c>
      <c r="G34" s="64">
        <f>D34+E34+F34</f>
        <v>96934975.629999995</v>
      </c>
      <c r="H34" s="52">
        <v>0</v>
      </c>
      <c r="I34" s="63">
        <v>100017741.81999999</v>
      </c>
      <c r="J34" s="63">
        <v>0</v>
      </c>
      <c r="K34" s="65">
        <f>H34+I34+J34</f>
        <v>100017741.81999999</v>
      </c>
      <c r="L34" s="33"/>
      <c r="M34" s="33"/>
    </row>
    <row r="35" spans="2:13" ht="23.25">
      <c r="B35" s="56" t="s">
        <v>92</v>
      </c>
      <c r="C35" s="51" t="s">
        <v>93</v>
      </c>
      <c r="D35" s="53">
        <v>56500</v>
      </c>
      <c r="E35" s="63">
        <v>336503.31</v>
      </c>
      <c r="F35" s="63">
        <v>44445.14</v>
      </c>
      <c r="G35" s="64">
        <f>D35+E35+F35</f>
        <v>437448.45</v>
      </c>
      <c r="H35" s="53">
        <v>0</v>
      </c>
      <c r="I35" s="63">
        <v>689757.57</v>
      </c>
      <c r="J35" s="63">
        <v>73439.539999999994</v>
      </c>
      <c r="K35" s="65">
        <f>H35+I35+J35</f>
        <v>763197.11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>
        <v>0</v>
      </c>
      <c r="E44" s="71">
        <v>1447.08</v>
      </c>
      <c r="F44" s="71">
        <v>0</v>
      </c>
      <c r="G44" s="72">
        <f>D44+E44+F44</f>
        <v>1447.08</v>
      </c>
      <c r="H44" s="71">
        <v>0</v>
      </c>
      <c r="I44" s="71">
        <v>1447.08</v>
      </c>
      <c r="J44" s="71">
        <v>0</v>
      </c>
      <c r="K44" s="73">
        <f>H44+I44+J44</f>
        <v>1447.08</v>
      </c>
      <c r="L44" s="33"/>
      <c r="M44" s="33"/>
    </row>
    <row r="45" spans="2:13">
      <c r="B45" s="57" t="s">
        <v>77</v>
      </c>
      <c r="C45" s="172" t="s">
        <v>99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56500</v>
      </c>
      <c r="E55" s="82">
        <f t="shared" si="2"/>
        <v>147496819.10000002</v>
      </c>
      <c r="F55" s="82">
        <f t="shared" si="2"/>
        <v>368016.37</v>
      </c>
      <c r="G55" s="82">
        <f t="shared" si="2"/>
        <v>147921335.47</v>
      </c>
      <c r="H55" s="82">
        <f t="shared" si="2"/>
        <v>0</v>
      </c>
      <c r="I55" s="82">
        <f t="shared" si="2"/>
        <v>150617744.18000001</v>
      </c>
      <c r="J55" s="82">
        <f t="shared" si="2"/>
        <v>324102.85000000003</v>
      </c>
      <c r="K55" s="83">
        <f t="shared" si="2"/>
        <v>150941847.03000003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0</v>
      </c>
      <c r="F57" s="60">
        <f t="shared" si="3"/>
        <v>245338.63</v>
      </c>
      <c r="G57" s="60">
        <f t="shared" si="3"/>
        <v>245338.63</v>
      </c>
      <c r="H57" s="60">
        <f t="shared" si="3"/>
        <v>0</v>
      </c>
      <c r="I57" s="60">
        <f t="shared" si="3"/>
        <v>73110</v>
      </c>
      <c r="J57" s="60">
        <f t="shared" si="3"/>
        <v>450081.24</v>
      </c>
      <c r="K57" s="88">
        <f t="shared" si="3"/>
        <v>523191.24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0</v>
      </c>
      <c r="F58" s="164">
        <v>245338.63</v>
      </c>
      <c r="G58" s="174">
        <f>D58+E58+F58</f>
        <v>245338.63</v>
      </c>
      <c r="H58" s="164">
        <v>0</v>
      </c>
      <c r="I58" s="164">
        <v>73110</v>
      </c>
      <c r="J58" s="164">
        <v>450081.24</v>
      </c>
      <c r="K58" s="166">
        <f>H58+I58+J58</f>
        <v>523191.24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2513569.9500000002</v>
      </c>
      <c r="E70" s="63">
        <v>357708182.16000003</v>
      </c>
      <c r="F70" s="63">
        <v>0</v>
      </c>
      <c r="G70" s="64">
        <f>D70+E70+F70</f>
        <v>360221752.11000001</v>
      </c>
      <c r="H70" s="53">
        <v>568855.54</v>
      </c>
      <c r="I70" s="63">
        <v>280285732.56</v>
      </c>
      <c r="J70" s="75">
        <v>12506.42</v>
      </c>
      <c r="K70" s="55">
        <f>H70+I70+J70</f>
        <v>280867094.52000004</v>
      </c>
      <c r="L70" s="33"/>
      <c r="M70" s="33"/>
    </row>
    <row r="71" spans="2:13">
      <c r="B71" s="57" t="s">
        <v>77</v>
      </c>
      <c r="C71" s="172" t="s">
        <v>136</v>
      </c>
      <c r="D71" s="164"/>
      <c r="E71" s="164">
        <v>122514456</v>
      </c>
      <c r="F71" s="164"/>
      <c r="G71" s="174">
        <f>D71+E71+F71</f>
        <v>122514456</v>
      </c>
      <c r="H71" s="164">
        <v>284351</v>
      </c>
      <c r="I71" s="164">
        <v>144707516</v>
      </c>
      <c r="J71" s="164"/>
      <c r="K71" s="166">
        <f>H71+I71+J71</f>
        <v>144991867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/>
      <c r="E73" s="53"/>
      <c r="F73" s="53"/>
      <c r="G73" s="54">
        <f>D73+E73+F73</f>
        <v>0</v>
      </c>
      <c r="H73" s="53"/>
      <c r="I73" s="53"/>
      <c r="J73" s="53"/>
      <c r="K73" s="65">
        <f>H73+I73+J73</f>
        <v>0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2513569.9500000002</v>
      </c>
      <c r="E89" s="100">
        <f t="shared" si="4"/>
        <v>357708182.16000003</v>
      </c>
      <c r="F89" s="100">
        <f t="shared" si="4"/>
        <v>245338.63</v>
      </c>
      <c r="G89" s="100">
        <f t="shared" si="4"/>
        <v>360467090.74000001</v>
      </c>
      <c r="H89" s="100">
        <f t="shared" si="4"/>
        <v>568855.54</v>
      </c>
      <c r="I89" s="100">
        <f t="shared" si="4"/>
        <v>280358842.56</v>
      </c>
      <c r="J89" s="100">
        <f t="shared" si="4"/>
        <v>462587.66</v>
      </c>
      <c r="K89" s="101">
        <f t="shared" si="4"/>
        <v>281390285.76000005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2570069.9500000002</v>
      </c>
      <c r="E90" s="103">
        <f t="shared" si="5"/>
        <v>505205001.26000005</v>
      </c>
      <c r="F90" s="103">
        <f t="shared" si="5"/>
        <v>613355</v>
      </c>
      <c r="G90" s="103">
        <f t="shared" si="5"/>
        <v>508388426.21000004</v>
      </c>
      <c r="H90" s="103">
        <f t="shared" si="5"/>
        <v>568855.54</v>
      </c>
      <c r="I90" s="103">
        <f t="shared" si="5"/>
        <v>430976586.74000001</v>
      </c>
      <c r="J90" s="103">
        <f t="shared" si="5"/>
        <v>786690.51</v>
      </c>
      <c r="K90" s="104">
        <f t="shared" si="5"/>
        <v>432332132.79000008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0</v>
      </c>
      <c r="E101" s="63">
        <v>1236024.92</v>
      </c>
      <c r="F101" s="63">
        <v>0</v>
      </c>
      <c r="G101" s="64">
        <f>D101+E101+F101</f>
        <v>1236024.92</v>
      </c>
      <c r="H101" s="63">
        <v>0</v>
      </c>
      <c r="I101" s="63">
        <v>1692771.86</v>
      </c>
      <c r="J101" s="63">
        <v>0</v>
      </c>
      <c r="K101" s="55">
        <f>H101+I101+J101</f>
        <v>1692771.86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>
        <v>0</v>
      </c>
      <c r="E104" s="63">
        <v>1160124.18</v>
      </c>
      <c r="F104" s="63">
        <v>0</v>
      </c>
      <c r="G104" s="64">
        <f>D104+E104+F104</f>
        <v>1160124.18</v>
      </c>
      <c r="H104" s="63">
        <v>0</v>
      </c>
      <c r="I104" s="63">
        <v>0</v>
      </c>
      <c r="J104" s="63">
        <v>0</v>
      </c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123403.6</v>
      </c>
      <c r="G105" s="60">
        <f>G106+G108+G109+G110+G111</f>
        <v>123403.6</v>
      </c>
      <c r="H105" s="60">
        <f>H108+H109+H110+H111</f>
        <v>0</v>
      </c>
      <c r="I105" s="60">
        <f>I108+I109+I110+I111</f>
        <v>0</v>
      </c>
      <c r="J105" s="60">
        <f>J106+J108+J109+J110+J111</f>
        <v>61695</v>
      </c>
      <c r="K105" s="61">
        <f>K106+K108+K109+K110+K111</f>
        <v>61695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123403.6</v>
      </c>
      <c r="G106" s="174">
        <f>F106</f>
        <v>123403.6</v>
      </c>
      <c r="H106" s="170" t="s">
        <v>169</v>
      </c>
      <c r="I106" s="170" t="s">
        <v>169</v>
      </c>
      <c r="J106" s="164">
        <v>61695</v>
      </c>
      <c r="K106" s="166">
        <f>J106</f>
        <v>61695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31246.73</v>
      </c>
      <c r="G112" s="64">
        <f t="shared" si="6"/>
        <v>31246.73</v>
      </c>
      <c r="H112" s="63">
        <v>0</v>
      </c>
      <c r="I112" s="63">
        <v>0</v>
      </c>
      <c r="J112" s="63">
        <v>4900</v>
      </c>
      <c r="K112" s="55">
        <f t="shared" si="7"/>
        <v>4900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177789817.31999999</v>
      </c>
      <c r="F115" s="75">
        <v>0</v>
      </c>
      <c r="G115" s="64">
        <f>D115+E115+F115</f>
        <v>177789817.31999999</v>
      </c>
      <c r="H115" s="111">
        <v>0</v>
      </c>
      <c r="I115" s="75">
        <v>181968494.24000001</v>
      </c>
      <c r="J115" s="75">
        <v>0</v>
      </c>
      <c r="K115" s="55">
        <f>H115+I115+J115</f>
        <v>181968494.24000001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2513569.9500000002</v>
      </c>
      <c r="E116" s="53">
        <v>357708182.16000003</v>
      </c>
      <c r="F116" s="53">
        <v>0</v>
      </c>
      <c r="G116" s="64">
        <f>D116+E116+F116</f>
        <v>360221752.11000001</v>
      </c>
      <c r="H116" s="53">
        <v>568855.54</v>
      </c>
      <c r="I116" s="53">
        <v>280285732.56</v>
      </c>
      <c r="J116" s="53">
        <v>0</v>
      </c>
      <c r="K116" s="55">
        <f>H116+I116+J116</f>
        <v>280854588.10000002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5271049.2699999996</v>
      </c>
      <c r="F117" s="53">
        <v>0</v>
      </c>
      <c r="G117" s="64">
        <f>D117+E117+F117</f>
        <v>5271049.2699999996</v>
      </c>
      <c r="H117" s="53">
        <v>0</v>
      </c>
      <c r="I117" s="53">
        <v>3972581.12</v>
      </c>
      <c r="J117" s="53">
        <v>0</v>
      </c>
      <c r="K117" s="55">
        <f>H117+I117+J117</f>
        <v>3972581.12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2513569.9500000002</v>
      </c>
      <c r="E118" s="113">
        <f t="shared" si="8"/>
        <v>543165197.85000002</v>
      </c>
      <c r="F118" s="113">
        <f t="shared" si="8"/>
        <v>154650.33000000002</v>
      </c>
      <c r="G118" s="113">
        <f t="shared" si="8"/>
        <v>545833418.13</v>
      </c>
      <c r="H118" s="113">
        <f t="shared" si="8"/>
        <v>568855.54</v>
      </c>
      <c r="I118" s="113">
        <f t="shared" si="8"/>
        <v>467919579.78000003</v>
      </c>
      <c r="J118" s="113">
        <f t="shared" si="8"/>
        <v>66595</v>
      </c>
      <c r="K118" s="114">
        <f t="shared" si="8"/>
        <v>468555030.32000005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56500</v>
      </c>
      <c r="E120" s="53">
        <v>-37960196.590000004</v>
      </c>
      <c r="F120" s="53">
        <v>458704.67</v>
      </c>
      <c r="G120" s="54">
        <f>D120+E120+F120</f>
        <v>-37444991.920000002</v>
      </c>
      <c r="H120" s="53">
        <v>0</v>
      </c>
      <c r="I120" s="53">
        <v>-36942993.039999999</v>
      </c>
      <c r="J120" s="53">
        <v>720095.51</v>
      </c>
      <c r="K120" s="55">
        <f>H120+I120+J120</f>
        <v>-36222897.530000001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2570069.9500000002</v>
      </c>
      <c r="E121" s="120">
        <f t="shared" si="9"/>
        <v>505205001.25999999</v>
      </c>
      <c r="F121" s="120">
        <f t="shared" si="9"/>
        <v>613355</v>
      </c>
      <c r="G121" s="120">
        <f t="shared" si="9"/>
        <v>508388426.20999998</v>
      </c>
      <c r="H121" s="120">
        <f t="shared" si="9"/>
        <v>568855.54</v>
      </c>
      <c r="I121" s="120">
        <f t="shared" si="9"/>
        <v>430976586.74000001</v>
      </c>
      <c r="J121" s="120">
        <f t="shared" si="9"/>
        <v>786690.51</v>
      </c>
      <c r="K121" s="104">
        <f t="shared" si="9"/>
        <v>432332132.79000008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2024-03-22T06:41:02Z</cp:lastPrinted>
  <dcterms:created xsi:type="dcterms:W3CDTF">2024-03-13T14:42:58Z</dcterms:created>
  <dcterms:modified xsi:type="dcterms:W3CDTF">2024-03-22T06:41:04Z</dcterms:modified>
</cp:coreProperties>
</file>